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24226"/>
  <mc:AlternateContent xmlns:mc="http://schemas.openxmlformats.org/markup-compatibility/2006">
    <mc:Choice Requires="x15">
      <x15ac:absPath xmlns:x15ac="http://schemas.microsoft.com/office/spreadsheetml/2010/11/ac" url="/Users/area/Desktop/"/>
    </mc:Choice>
  </mc:AlternateContent>
  <xr:revisionPtr revIDLastSave="0" documentId="8_{8987305C-B0F0-5C4B-B7E8-5B93CE1308AA}" xr6:coauthVersionLast="47" xr6:coauthVersionMax="47" xr10:uidLastSave="{00000000-0000-0000-0000-000000000000}"/>
  <bookViews>
    <workbookView xWindow="23280" yWindow="6360" windowWidth="20500" windowHeight="15040" tabRatio="884" activeTab="1" xr2:uid="{00000000-000D-0000-FFFF-FFFF00000000}"/>
  </bookViews>
  <sheets>
    <sheet name="Contents" sheetId="9" r:id="rId1"/>
    <sheet name="Number Drug OD Deaths" sheetId="3" r:id="rId2"/>
    <sheet name="Rate Drug OD Deaths" sheetId="8" r:id="rId3"/>
    <sheet name="Number Drug OD, 15-24 Years" sheetId="7" r:id="rId4"/>
    <sheet name="Rate Drug OD, 15-24 Years" sheetId="10" r:id="rId5"/>
    <sheet name="Rate OD by Demographic" sheetId="11" r:id="rId6"/>
    <sheet name="Historical Data"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8" i="8" l="1"/>
  <c r="AB27" i="8"/>
  <c r="AB26" i="8"/>
  <c r="AB25" i="8"/>
  <c r="AB24" i="8"/>
  <c r="AB9" i="8"/>
  <c r="AB78" i="3"/>
  <c r="AB32" i="3"/>
  <c r="AB31" i="3"/>
  <c r="AB29" i="3"/>
  <c r="AB28" i="3"/>
  <c r="AB27" i="3"/>
  <c r="AB25" i="3"/>
  <c r="AB26" i="3"/>
  <c r="AB23" i="11" l="1"/>
  <c r="AB14" i="11"/>
  <c r="AB11" i="11"/>
  <c r="AB84" i="11"/>
  <c r="AB85" i="11"/>
  <c r="AB79" i="11"/>
  <c r="AB81" i="11"/>
  <c r="AB82" i="11"/>
  <c r="AB83" i="11"/>
  <c r="AB86" i="11"/>
  <c r="AB87" i="11"/>
  <c r="AB88" i="11"/>
  <c r="AB90" i="11"/>
  <c r="AB91" i="11"/>
  <c r="AB58" i="11"/>
  <c r="AB59" i="11"/>
  <c r="AB60" i="11"/>
  <c r="AB61" i="11"/>
  <c r="AB63" i="11"/>
  <c r="AB64" i="11"/>
  <c r="AB65" i="11"/>
  <c r="AB66" i="11"/>
  <c r="AB67" i="11"/>
  <c r="AB68" i="11"/>
  <c r="AB69" i="11"/>
  <c r="AB72" i="11"/>
  <c r="AB73" i="11"/>
  <c r="AB74" i="11"/>
  <c r="AB75" i="11"/>
  <c r="AB76" i="11"/>
  <c r="AB77" i="11"/>
  <c r="AB78" i="11"/>
  <c r="AB57" i="11"/>
  <c r="AB56" i="11"/>
  <c r="AB49" i="11"/>
  <c r="AB50" i="11"/>
  <c r="AB51" i="11"/>
  <c r="AB52" i="11"/>
  <c r="AB54" i="11"/>
  <c r="AB55" i="11"/>
  <c r="AB48" i="11"/>
  <c r="AB47" i="11"/>
  <c r="AB40" i="11"/>
  <c r="AB41" i="11"/>
  <c r="AB42" i="11"/>
  <c r="AB43" i="11"/>
  <c r="AB45" i="11"/>
  <c r="AB46" i="11"/>
  <c r="AB39" i="11"/>
  <c r="AB38" i="11"/>
  <c r="AB31" i="11"/>
  <c r="AB32" i="11"/>
  <c r="AB33" i="11"/>
  <c r="AB34" i="11"/>
  <c r="AB36" i="11"/>
  <c r="AB37" i="11"/>
  <c r="AB30" i="11"/>
  <c r="AB29" i="11"/>
  <c r="AB24" i="11"/>
  <c r="AB25" i="11"/>
  <c r="AB26" i="11"/>
  <c r="AB27" i="11"/>
  <c r="AB28" i="11"/>
  <c r="AB10" i="11"/>
  <c r="AB12" i="11"/>
  <c r="AB13" i="11"/>
  <c r="AB15" i="11"/>
  <c r="AB16" i="11"/>
  <c r="AB9" i="11"/>
  <c r="AB8" i="11"/>
  <c r="AB8" i="3"/>
  <c r="AB9" i="3"/>
  <c r="AB31" i="10"/>
  <c r="AB32" i="10"/>
  <c r="AB33" i="10"/>
  <c r="AB34" i="10"/>
  <c r="AB35" i="10"/>
  <c r="AB36" i="10"/>
  <c r="AB37" i="10"/>
  <c r="AB38" i="10"/>
  <c r="AB39" i="10"/>
  <c r="AB40" i="10"/>
  <c r="AB41" i="10"/>
  <c r="AB42" i="10"/>
  <c r="AB43" i="10"/>
  <c r="AB44" i="10"/>
  <c r="AB45" i="10"/>
  <c r="AB46" i="10"/>
  <c r="AB47" i="10"/>
  <c r="AB48" i="10"/>
  <c r="AB49" i="10"/>
  <c r="AB50" i="10"/>
  <c r="AB51" i="10"/>
  <c r="AB52" i="10"/>
  <c r="AB53" i="10"/>
  <c r="AB55" i="10"/>
  <c r="AB56" i="10"/>
  <c r="AB57" i="10"/>
  <c r="AB58" i="10"/>
  <c r="AB59" i="10"/>
  <c r="AB60" i="10"/>
  <c r="AB61" i="10"/>
  <c r="AB62" i="10"/>
  <c r="AB63" i="10"/>
  <c r="AB64" i="10"/>
  <c r="AB65" i="10"/>
  <c r="AB66" i="10"/>
  <c r="AB67" i="10"/>
  <c r="AB68" i="10"/>
  <c r="AB69" i="10"/>
  <c r="AB70" i="10"/>
  <c r="AB71" i="10"/>
  <c r="AB72" i="10"/>
  <c r="AB9" i="10"/>
  <c r="AB10" i="10"/>
  <c r="AB11" i="10"/>
  <c r="AB12" i="10"/>
  <c r="AB13" i="10"/>
  <c r="AB14" i="10"/>
  <c r="AB15" i="10"/>
  <c r="AB16" i="10"/>
  <c r="AB17" i="10"/>
  <c r="AB18" i="10"/>
  <c r="AB19" i="10"/>
  <c r="AB20" i="10"/>
  <c r="AB21" i="10"/>
  <c r="AB22" i="10"/>
  <c r="AB23" i="10"/>
  <c r="AB24" i="10"/>
  <c r="AB25" i="10"/>
  <c r="AB26" i="10"/>
  <c r="AB27" i="10"/>
  <c r="AB28" i="10"/>
  <c r="AB29" i="10"/>
  <c r="AB30" i="10"/>
  <c r="AB8" i="10"/>
  <c r="AB48" i="7"/>
  <c r="AB49" i="7"/>
  <c r="AB51" i="7"/>
  <c r="AB52" i="7"/>
  <c r="AB55" i="7"/>
  <c r="AB50" i="7"/>
  <c r="AB53" i="7"/>
  <c r="AB56" i="7"/>
  <c r="AB57" i="7"/>
  <c r="AB58" i="7"/>
  <c r="AB59" i="7"/>
  <c r="AB60" i="7"/>
  <c r="AB61" i="7"/>
  <c r="AB62" i="7"/>
  <c r="AB63" i="7"/>
  <c r="AB64" i="7"/>
  <c r="AB65" i="7"/>
  <c r="AB66" i="7"/>
  <c r="AB67" i="7"/>
  <c r="AB68" i="7"/>
  <c r="AB69" i="7"/>
  <c r="AB70" i="7"/>
  <c r="AB71" i="7"/>
  <c r="AB72" i="7"/>
  <c r="AB42" i="7"/>
  <c r="AB43" i="7"/>
  <c r="AB44" i="7"/>
  <c r="AB45" i="7"/>
  <c r="AB46" i="7"/>
  <c r="AB47" i="7"/>
  <c r="AB41" i="7"/>
  <c r="AB38" i="7"/>
  <c r="AB39" i="7"/>
  <c r="AB40" i="7"/>
  <c r="AB18" i="7"/>
  <c r="AB19" i="7"/>
  <c r="AB20" i="7"/>
  <c r="AB21" i="7"/>
  <c r="AB22" i="7"/>
  <c r="AB23" i="7"/>
  <c r="AB24" i="7"/>
  <c r="AB25" i="7"/>
  <c r="AB26" i="7"/>
  <c r="AB27" i="7"/>
  <c r="AB28" i="7"/>
  <c r="AB29" i="7"/>
  <c r="AB30" i="7"/>
  <c r="AB31" i="7"/>
  <c r="AB33" i="7"/>
  <c r="AB34" i="7"/>
  <c r="AB35" i="7"/>
  <c r="AB36" i="7"/>
  <c r="AB37" i="7"/>
  <c r="AB9" i="7"/>
  <c r="AB10" i="7"/>
  <c r="AB11" i="7"/>
  <c r="AB12" i="7"/>
  <c r="AB13" i="7"/>
  <c r="AB14" i="7"/>
  <c r="AB15" i="7"/>
  <c r="AB16" i="7"/>
  <c r="AB17" i="7"/>
  <c r="AB8" i="7"/>
  <c r="AA115" i="8"/>
  <c r="AA114" i="8"/>
  <c r="AB114" i="8" s="1"/>
  <c r="AA113" i="8"/>
  <c r="AB113" i="8" s="1"/>
  <c r="AA109" i="8"/>
  <c r="AA108" i="8"/>
  <c r="AA107" i="8"/>
  <c r="AB107" i="8" s="1"/>
  <c r="AA100" i="8"/>
  <c r="AA99" i="8"/>
  <c r="AB99" i="8" s="1"/>
  <c r="AA98" i="8"/>
  <c r="AB98" i="8" s="1"/>
  <c r="AA94" i="8"/>
  <c r="AB94" i="8" s="1"/>
  <c r="AA93" i="8"/>
  <c r="AA92" i="8"/>
  <c r="AB92" i="8" s="1"/>
  <c r="AA85" i="8"/>
  <c r="AA84" i="8"/>
  <c r="AB84" i="8" s="1"/>
  <c r="AA83" i="8"/>
  <c r="AA79" i="8"/>
  <c r="AB79" i="8" s="1"/>
  <c r="AA78" i="8"/>
  <c r="AB78" i="8" s="1"/>
  <c r="AA77" i="8"/>
  <c r="AA70" i="8"/>
  <c r="AB70" i="8" s="1"/>
  <c r="AA69" i="8"/>
  <c r="AA68" i="8"/>
  <c r="AB68" i="8" s="1"/>
  <c r="AA64" i="8"/>
  <c r="AA63" i="8"/>
  <c r="AA62" i="8"/>
  <c r="AA55" i="8"/>
  <c r="AB55" i="8" s="1"/>
  <c r="AA54" i="8"/>
  <c r="AB54" i="8" s="1"/>
  <c r="AA53" i="8"/>
  <c r="AB53" i="8" s="1"/>
  <c r="AA49" i="8"/>
  <c r="AA48" i="8"/>
  <c r="AA47" i="8"/>
  <c r="AA40" i="8"/>
  <c r="AA39" i="8"/>
  <c r="AB39" i="8" s="1"/>
  <c r="AA38" i="8"/>
  <c r="AB38" i="8" s="1"/>
  <c r="AA22" i="8"/>
  <c r="AB22" i="8" s="1"/>
  <c r="AA21" i="8"/>
  <c r="AA20" i="8"/>
  <c r="AB20" i="8" s="1"/>
  <c r="AA116" i="3"/>
  <c r="AA115" i="3"/>
  <c r="AA114" i="3"/>
  <c r="AA110" i="3"/>
  <c r="AA109" i="3"/>
  <c r="AA108" i="3"/>
  <c r="AA101" i="3"/>
  <c r="AA100" i="3"/>
  <c r="AA99" i="3"/>
  <c r="AA95" i="3"/>
  <c r="AA94" i="3"/>
  <c r="AA93" i="3"/>
  <c r="AA86" i="3"/>
  <c r="AA85" i="3"/>
  <c r="AA84" i="3"/>
  <c r="AA80" i="3"/>
  <c r="AA79" i="3"/>
  <c r="AA78" i="3"/>
  <c r="AA71" i="3"/>
  <c r="AA70" i="3"/>
  <c r="AA69" i="3"/>
  <c r="AA65" i="3"/>
  <c r="AA64" i="3"/>
  <c r="AA63" i="3"/>
  <c r="AA56" i="3"/>
  <c r="AA55" i="3"/>
  <c r="AA54" i="3"/>
  <c r="AB54" i="3" s="1"/>
  <c r="AA50" i="3"/>
  <c r="AA49" i="3"/>
  <c r="AA48" i="3"/>
  <c r="AA41" i="3"/>
  <c r="AA40" i="3"/>
  <c r="AA39" i="3"/>
  <c r="AB30" i="8"/>
  <c r="AB31" i="8"/>
  <c r="AB32" i="8"/>
  <c r="AB33" i="8"/>
  <c r="AB34" i="8"/>
  <c r="AB35" i="8"/>
  <c r="AB36" i="8"/>
  <c r="AB37" i="8"/>
  <c r="AB40" i="8"/>
  <c r="AB41" i="8"/>
  <c r="AB42" i="8"/>
  <c r="AB43" i="8"/>
  <c r="AB44" i="8"/>
  <c r="AB45" i="8"/>
  <c r="AB46" i="8"/>
  <c r="AB47" i="8"/>
  <c r="AB48" i="8"/>
  <c r="AB49" i="8"/>
  <c r="AB50" i="8"/>
  <c r="AB51" i="8"/>
  <c r="AB52" i="8"/>
  <c r="AB56" i="8"/>
  <c r="AB57" i="8"/>
  <c r="AB58" i="8"/>
  <c r="AB59" i="8"/>
  <c r="AB60" i="8"/>
  <c r="AB61" i="8"/>
  <c r="AB62" i="8"/>
  <c r="AB63" i="8"/>
  <c r="AB64" i="8"/>
  <c r="AB65" i="8"/>
  <c r="AB66" i="8"/>
  <c r="AB67" i="8"/>
  <c r="AB69" i="8"/>
  <c r="AB71" i="8"/>
  <c r="AB72" i="8"/>
  <c r="AB73" i="8"/>
  <c r="AB74" i="8"/>
  <c r="AB75" i="8"/>
  <c r="AB76" i="8"/>
  <c r="AB77" i="8"/>
  <c r="AB80" i="8"/>
  <c r="AB81" i="8"/>
  <c r="AB82" i="8"/>
  <c r="AB83" i="8"/>
  <c r="AB85" i="8"/>
  <c r="AB86" i="8"/>
  <c r="AB87" i="8"/>
  <c r="AB88" i="8"/>
  <c r="AB89" i="8"/>
  <c r="AB90" i="8"/>
  <c r="AB91" i="8"/>
  <c r="AB93" i="8"/>
  <c r="AB95" i="8"/>
  <c r="AB96" i="8"/>
  <c r="AB97" i="8"/>
  <c r="AB100" i="8"/>
  <c r="AB101" i="8"/>
  <c r="AB102" i="8"/>
  <c r="AB103" i="8"/>
  <c r="AB104" i="8"/>
  <c r="AB105" i="8"/>
  <c r="AB106" i="8"/>
  <c r="AB108" i="8"/>
  <c r="AB109" i="8"/>
  <c r="AB110" i="8"/>
  <c r="AB111" i="8"/>
  <c r="AB112" i="8"/>
  <c r="AB115" i="8"/>
  <c r="AB29" i="8"/>
  <c r="AB10" i="8"/>
  <c r="AB11" i="8"/>
  <c r="AB12" i="8"/>
  <c r="AB13" i="8"/>
  <c r="AB14" i="8"/>
  <c r="AB15" i="8"/>
  <c r="AB16" i="8"/>
  <c r="AB17" i="8"/>
  <c r="AB18" i="8"/>
  <c r="AB19" i="8"/>
  <c r="AB21" i="8"/>
  <c r="AB8" i="8"/>
  <c r="AA23" i="3"/>
  <c r="AA22" i="3"/>
  <c r="AA21" i="3"/>
  <c r="AB10" i="3"/>
  <c r="AB11" i="3"/>
  <c r="AB12" i="3"/>
  <c r="AB13" i="3"/>
  <c r="AB14" i="3"/>
  <c r="AB15" i="3"/>
  <c r="AB16" i="3"/>
  <c r="AB17" i="3"/>
  <c r="AB19" i="3"/>
  <c r="AB20" i="3"/>
  <c r="AB30" i="3"/>
  <c r="AB33" i="3"/>
  <c r="AB34" i="3"/>
  <c r="AB35" i="3"/>
  <c r="AB37" i="3"/>
  <c r="AB38" i="3"/>
  <c r="AB42" i="3"/>
  <c r="AB43" i="3"/>
  <c r="AB44" i="3"/>
  <c r="AB45" i="3"/>
  <c r="AB46" i="3"/>
  <c r="AB47" i="3"/>
  <c r="AB51" i="3"/>
  <c r="AB52" i="3"/>
  <c r="AB53" i="3"/>
  <c r="AB55" i="3"/>
  <c r="AB56" i="3"/>
  <c r="AB57" i="3"/>
  <c r="AB58" i="3"/>
  <c r="AB59" i="3"/>
  <c r="AB61" i="3"/>
  <c r="AB62" i="3"/>
  <c r="AB67" i="3"/>
  <c r="AB68" i="3"/>
  <c r="AB73" i="3"/>
  <c r="AB74" i="3"/>
  <c r="AB76" i="3"/>
  <c r="AB77" i="3"/>
  <c r="AB82" i="3"/>
  <c r="AB83" i="3"/>
  <c r="AB88" i="3"/>
  <c r="AB89" i="3"/>
  <c r="AB91" i="3"/>
  <c r="AB92" i="3"/>
  <c r="AB97" i="3"/>
  <c r="AB98" i="3"/>
  <c r="AB103" i="3"/>
  <c r="AB104" i="3"/>
  <c r="AB106" i="3"/>
  <c r="AB107" i="3"/>
  <c r="AB112" i="3"/>
  <c r="AB113" i="3"/>
  <c r="Z21" i="3"/>
  <c r="Z115" i="8"/>
  <c r="Z114" i="8"/>
  <c r="Z113" i="8"/>
  <c r="Z109" i="8"/>
  <c r="Z108" i="8"/>
  <c r="Z107" i="8"/>
  <c r="Z100" i="8"/>
  <c r="Z99" i="8"/>
  <c r="Z98" i="8"/>
  <c r="Z94" i="8"/>
  <c r="Z93" i="8"/>
  <c r="Z92" i="8"/>
  <c r="Z85" i="8"/>
  <c r="Z84" i="8"/>
  <c r="Z83" i="8"/>
  <c r="Z79" i="8"/>
  <c r="Z78" i="8"/>
  <c r="Z77" i="8"/>
  <c r="Z70" i="8"/>
  <c r="Z69" i="8"/>
  <c r="Z68" i="8"/>
  <c r="Z64" i="8"/>
  <c r="Z63" i="8"/>
  <c r="Z62" i="8"/>
  <c r="Y55" i="8"/>
  <c r="Z55" i="8"/>
  <c r="Z54" i="8"/>
  <c r="Z53" i="8"/>
  <c r="Z49" i="8"/>
  <c r="Z48" i="8"/>
  <c r="Z47" i="8"/>
  <c r="Z40" i="8"/>
  <c r="Z39" i="8"/>
  <c r="Z38" i="8"/>
  <c r="Z22" i="8"/>
  <c r="Z21" i="8"/>
  <c r="Z20" i="8"/>
  <c r="Z116" i="3"/>
  <c r="Z115" i="3"/>
  <c r="Z114" i="3"/>
  <c r="Z110" i="3"/>
  <c r="Z109" i="3"/>
  <c r="Z108" i="3"/>
  <c r="Z101" i="3"/>
  <c r="Z100" i="3"/>
  <c r="Z99" i="3"/>
  <c r="Z95" i="3"/>
  <c r="Z94" i="3"/>
  <c r="Z93" i="3"/>
  <c r="Z79" i="3"/>
  <c r="Z41" i="3"/>
  <c r="Z40" i="3"/>
  <c r="Z39" i="3"/>
  <c r="Z23" i="3"/>
  <c r="Z22" i="3"/>
  <c r="Z86" i="3"/>
  <c r="Z85" i="3"/>
  <c r="Z84" i="3"/>
  <c r="Z80" i="3"/>
  <c r="Z78" i="3"/>
  <c r="Z65" i="3"/>
  <c r="Z64" i="3"/>
  <c r="Z63" i="3"/>
  <c r="Z71" i="3"/>
  <c r="Z70" i="3"/>
  <c r="Z69" i="3"/>
  <c r="Z54" i="3"/>
  <c r="Z55" i="3"/>
  <c r="Z56" i="3"/>
  <c r="Z48" i="3"/>
  <c r="Z49" i="3"/>
  <c r="Z50" i="3"/>
  <c r="Y21" i="3"/>
  <c r="Y22" i="3"/>
  <c r="Y23" i="3"/>
  <c r="C32" i="7"/>
  <c r="D32" i="7"/>
  <c r="E32" i="7"/>
  <c r="F32" i="7"/>
  <c r="G32" i="7"/>
  <c r="H32" i="7"/>
  <c r="I32" i="7"/>
  <c r="J32" i="7"/>
  <c r="K32" i="7"/>
  <c r="L32" i="7"/>
  <c r="M32" i="7"/>
  <c r="N32" i="7"/>
  <c r="O32" i="7"/>
  <c r="P32" i="7"/>
  <c r="Q32" i="7"/>
  <c r="R32" i="7"/>
  <c r="S32" i="7"/>
  <c r="AB32" i="7" s="1"/>
  <c r="T32" i="7"/>
  <c r="U32" i="7"/>
  <c r="V32" i="7"/>
  <c r="W32" i="7"/>
  <c r="X32" i="7"/>
  <c r="D53" i="8"/>
  <c r="E53" i="8"/>
  <c r="F53" i="8"/>
  <c r="G53" i="8"/>
  <c r="H53" i="8"/>
  <c r="I53" i="8"/>
  <c r="E54" i="8"/>
  <c r="F54" i="8"/>
  <c r="G54" i="8"/>
  <c r="H54" i="8"/>
  <c r="I54" i="8"/>
  <c r="D55" i="8"/>
  <c r="E55" i="8"/>
  <c r="F55" i="8"/>
  <c r="G55" i="8"/>
  <c r="H55" i="8"/>
  <c r="I55" i="8"/>
  <c r="C55" i="8"/>
  <c r="J53" i="8"/>
  <c r="C53" i="8"/>
  <c r="C62" i="8"/>
  <c r="C63" i="8"/>
  <c r="C64" i="8"/>
  <c r="U55" i="8"/>
  <c r="T55" i="8"/>
  <c r="S55" i="8"/>
  <c r="R55" i="8"/>
  <c r="Q55" i="8"/>
  <c r="P55" i="8"/>
  <c r="O55" i="8"/>
  <c r="N55" i="8"/>
  <c r="M55" i="8"/>
  <c r="L55" i="8"/>
  <c r="K55" i="8"/>
  <c r="J55" i="8"/>
  <c r="U54" i="8"/>
  <c r="T54" i="8"/>
  <c r="S54" i="8"/>
  <c r="R54" i="8"/>
  <c r="Q54" i="8"/>
  <c r="P54" i="8"/>
  <c r="O54" i="8"/>
  <c r="N54" i="8"/>
  <c r="M54" i="8"/>
  <c r="L54" i="8"/>
  <c r="K54" i="8"/>
  <c r="J54" i="8"/>
  <c r="U53" i="8"/>
  <c r="T53" i="8"/>
  <c r="S53" i="8"/>
  <c r="R53" i="8"/>
  <c r="Q53" i="8"/>
  <c r="P53" i="8"/>
  <c r="O53" i="8"/>
  <c r="N53" i="8"/>
  <c r="M53" i="8"/>
  <c r="L53" i="8"/>
  <c r="K53" i="8"/>
  <c r="U49" i="8"/>
  <c r="T49" i="8"/>
  <c r="S49" i="8"/>
  <c r="R49" i="8"/>
  <c r="Q49" i="8"/>
  <c r="P49" i="8"/>
  <c r="O49" i="8"/>
  <c r="N49" i="8"/>
  <c r="M49" i="8"/>
  <c r="L49" i="8"/>
  <c r="K49" i="8"/>
  <c r="J49" i="8"/>
  <c r="I49" i="8"/>
  <c r="H49" i="8"/>
  <c r="G49" i="8"/>
  <c r="F49" i="8"/>
  <c r="E49" i="8"/>
  <c r="D49" i="8"/>
  <c r="C49" i="8"/>
  <c r="U48" i="8"/>
  <c r="T48" i="8"/>
  <c r="S48" i="8"/>
  <c r="R48" i="8"/>
  <c r="Q48" i="8"/>
  <c r="P48" i="8"/>
  <c r="O48" i="8"/>
  <c r="N48" i="8"/>
  <c r="M48" i="8"/>
  <c r="L48" i="8"/>
  <c r="K48" i="8"/>
  <c r="J48" i="8"/>
  <c r="I48" i="8"/>
  <c r="H48" i="8"/>
  <c r="G48" i="8"/>
  <c r="F48" i="8"/>
  <c r="E48" i="8"/>
  <c r="D48" i="8"/>
  <c r="C48" i="8"/>
  <c r="U47" i="8"/>
  <c r="T47" i="8"/>
  <c r="S47" i="8"/>
  <c r="R47" i="8"/>
  <c r="Q47" i="8"/>
  <c r="P47" i="8"/>
  <c r="O47" i="8"/>
  <c r="N47" i="8"/>
  <c r="M47" i="8"/>
  <c r="L47" i="8"/>
  <c r="K47" i="8"/>
  <c r="J47" i="8"/>
  <c r="I47" i="8"/>
  <c r="H47" i="8"/>
  <c r="G47" i="8"/>
  <c r="F47" i="8"/>
  <c r="E47" i="8"/>
  <c r="D47" i="8"/>
  <c r="C47" i="8"/>
  <c r="C48" i="3"/>
  <c r="C54" i="3"/>
  <c r="U56" i="3"/>
  <c r="T56" i="3"/>
  <c r="S56" i="3"/>
  <c r="R56" i="3"/>
  <c r="Q56" i="3"/>
  <c r="P56" i="3"/>
  <c r="O56" i="3"/>
  <c r="N56" i="3"/>
  <c r="M56" i="3"/>
  <c r="L56" i="3"/>
  <c r="K56" i="3"/>
  <c r="J56" i="3"/>
  <c r="I56" i="3"/>
  <c r="H56" i="3"/>
  <c r="G56" i="3"/>
  <c r="F56" i="3"/>
  <c r="E56" i="3"/>
  <c r="D56" i="3"/>
  <c r="C56" i="3"/>
  <c r="U55" i="3"/>
  <c r="T55" i="3"/>
  <c r="S55" i="3"/>
  <c r="R55" i="3"/>
  <c r="Q55" i="3"/>
  <c r="P55" i="3"/>
  <c r="O55" i="3"/>
  <c r="N55" i="3"/>
  <c r="M55" i="3"/>
  <c r="L55" i="3"/>
  <c r="K55" i="3"/>
  <c r="J55" i="3"/>
  <c r="I55" i="3"/>
  <c r="H55" i="3"/>
  <c r="G55" i="3"/>
  <c r="F55" i="3"/>
  <c r="E55" i="3"/>
  <c r="D55" i="3"/>
  <c r="C55" i="3"/>
  <c r="U54" i="3"/>
  <c r="T54" i="3"/>
  <c r="S54" i="3"/>
  <c r="R54" i="3"/>
  <c r="Q54" i="3"/>
  <c r="P54" i="3"/>
  <c r="O54" i="3"/>
  <c r="N54" i="3"/>
  <c r="M54" i="3"/>
  <c r="L54" i="3"/>
  <c r="K54" i="3"/>
  <c r="J54" i="3"/>
  <c r="I54" i="3"/>
  <c r="H54" i="3"/>
  <c r="G54" i="3"/>
  <c r="F54" i="3"/>
  <c r="E54" i="3"/>
  <c r="D54" i="3"/>
  <c r="U50" i="3"/>
  <c r="T50" i="3"/>
  <c r="S50" i="3"/>
  <c r="AB50" i="3" s="1"/>
  <c r="R50" i="3"/>
  <c r="Q50" i="3"/>
  <c r="P50" i="3"/>
  <c r="O50" i="3"/>
  <c r="N50" i="3"/>
  <c r="M50" i="3"/>
  <c r="L50" i="3"/>
  <c r="K50" i="3"/>
  <c r="J50" i="3"/>
  <c r="I50" i="3"/>
  <c r="H50" i="3"/>
  <c r="G50" i="3"/>
  <c r="F50" i="3"/>
  <c r="E50" i="3"/>
  <c r="D50" i="3"/>
  <c r="C50" i="3"/>
  <c r="U49" i="3"/>
  <c r="T49" i="3"/>
  <c r="S49" i="3"/>
  <c r="AB49" i="3" s="1"/>
  <c r="R49" i="3"/>
  <c r="Q49" i="3"/>
  <c r="P49" i="3"/>
  <c r="O49" i="3"/>
  <c r="N49" i="3"/>
  <c r="M49" i="3"/>
  <c r="L49" i="3"/>
  <c r="K49" i="3"/>
  <c r="J49" i="3"/>
  <c r="I49" i="3"/>
  <c r="H49" i="3"/>
  <c r="G49" i="3"/>
  <c r="F49" i="3"/>
  <c r="E49" i="3"/>
  <c r="D49" i="3"/>
  <c r="C49" i="3"/>
  <c r="U48" i="3"/>
  <c r="T48" i="3"/>
  <c r="S48" i="3"/>
  <c r="AB48" i="3" s="1"/>
  <c r="R48" i="3"/>
  <c r="Q48" i="3"/>
  <c r="P48" i="3"/>
  <c r="O48" i="3"/>
  <c r="N48" i="3"/>
  <c r="M48" i="3"/>
  <c r="L48" i="3"/>
  <c r="K48" i="3"/>
  <c r="J48" i="3"/>
  <c r="I48" i="3"/>
  <c r="H48" i="3"/>
  <c r="G48" i="3"/>
  <c r="F48" i="3"/>
  <c r="E48" i="3"/>
  <c r="D48" i="3"/>
  <c r="V53" i="8"/>
  <c r="Y47" i="8"/>
  <c r="X47" i="8"/>
  <c r="W47" i="8"/>
  <c r="V47" i="8"/>
  <c r="V48" i="8"/>
  <c r="W48" i="3"/>
  <c r="V55" i="3"/>
  <c r="Y56" i="3"/>
  <c r="X56" i="3"/>
  <c r="W56" i="3"/>
  <c r="V56" i="3"/>
  <c r="Y55" i="3"/>
  <c r="X55" i="3"/>
  <c r="W55" i="3"/>
  <c r="Y54" i="3"/>
  <c r="X54" i="3"/>
  <c r="W54" i="3"/>
  <c r="V54" i="3"/>
  <c r="Y50" i="3"/>
  <c r="X50" i="3"/>
  <c r="W50" i="3"/>
  <c r="V50" i="3"/>
  <c r="Y49" i="3"/>
  <c r="X49" i="3"/>
  <c r="W49" i="3"/>
  <c r="V49" i="3"/>
  <c r="Y48" i="3"/>
  <c r="X48" i="3"/>
  <c r="V48" i="3"/>
  <c r="V54" i="8"/>
  <c r="X55" i="8"/>
  <c r="W55" i="8"/>
  <c r="V55" i="8"/>
  <c r="Y54" i="8"/>
  <c r="X54" i="8"/>
  <c r="W54" i="8"/>
  <c r="Y53" i="8"/>
  <c r="X53" i="8"/>
  <c r="W53" i="8"/>
  <c r="Y49" i="8"/>
  <c r="X49" i="8"/>
  <c r="W49" i="8"/>
  <c r="V49" i="8"/>
  <c r="Y48" i="8"/>
  <c r="X48" i="8"/>
  <c r="W48" i="8"/>
  <c r="Y108" i="3"/>
  <c r="Y109" i="3"/>
  <c r="Y110" i="3"/>
  <c r="Y114" i="3"/>
  <c r="Y115" i="3"/>
  <c r="Y116" i="3"/>
  <c r="Y113" i="8"/>
  <c r="Y114" i="8"/>
  <c r="Y115" i="8"/>
  <c r="Y107" i="8"/>
  <c r="Y108" i="8"/>
  <c r="Y109" i="8"/>
  <c r="Y99" i="3"/>
  <c r="Y100" i="3"/>
  <c r="Y101" i="3"/>
  <c r="Y93" i="3"/>
  <c r="Y94" i="3"/>
  <c r="Y95" i="3"/>
  <c r="Y98" i="8"/>
  <c r="Y99" i="8"/>
  <c r="Y100" i="8"/>
  <c r="Y92" i="8"/>
  <c r="Y93" i="8"/>
  <c r="Y94" i="8"/>
  <c r="Y83" i="8"/>
  <c r="Y84" i="8"/>
  <c r="Y85" i="8"/>
  <c r="Y77" i="8"/>
  <c r="Y78" i="8"/>
  <c r="Y79" i="8"/>
  <c r="Y84" i="3"/>
  <c r="Y85" i="3"/>
  <c r="Y86" i="3"/>
  <c r="Y78" i="3"/>
  <c r="Y79" i="3"/>
  <c r="Y80" i="3"/>
  <c r="Y68" i="8"/>
  <c r="Y69" i="8"/>
  <c r="Y70" i="8"/>
  <c r="Y69" i="3"/>
  <c r="Y70" i="3"/>
  <c r="Y71" i="3"/>
  <c r="Y62" i="8"/>
  <c r="Y63" i="8"/>
  <c r="Y64" i="8"/>
  <c r="Y63" i="3"/>
  <c r="Y64" i="3"/>
  <c r="Y65" i="3"/>
  <c r="Y39" i="3"/>
  <c r="Y40" i="3"/>
  <c r="Y41" i="3"/>
  <c r="Y38" i="8"/>
  <c r="Y39" i="8"/>
  <c r="Y40" i="8"/>
  <c r="Y20" i="8"/>
  <c r="Y21" i="8"/>
  <c r="Y22" i="8"/>
  <c r="X83" i="8" l="1"/>
  <c r="X84" i="8"/>
  <c r="X85" i="8"/>
  <c r="X77" i="8"/>
  <c r="X78" i="8"/>
  <c r="X79" i="8"/>
  <c r="X20" i="8"/>
  <c r="X21" i="8"/>
  <c r="X22" i="8"/>
  <c r="X62" i="8"/>
  <c r="X63" i="8"/>
  <c r="X64" i="8"/>
  <c r="X68" i="8"/>
  <c r="X69" i="8"/>
  <c r="X70" i="8"/>
  <c r="X38" i="8"/>
  <c r="X39" i="8"/>
  <c r="X40" i="8"/>
  <c r="X114" i="3"/>
  <c r="X115" i="3"/>
  <c r="X116" i="3"/>
  <c r="X113" i="8"/>
  <c r="X114" i="8"/>
  <c r="X115" i="8"/>
  <c r="X107" i="8"/>
  <c r="X108" i="8"/>
  <c r="X109" i="8"/>
  <c r="X108" i="3"/>
  <c r="X109" i="3"/>
  <c r="X110" i="3"/>
  <c r="X98" i="8"/>
  <c r="X99" i="8"/>
  <c r="X100" i="8"/>
  <c r="X92" i="8"/>
  <c r="X93" i="8"/>
  <c r="X94" i="8"/>
  <c r="X99" i="3"/>
  <c r="X100" i="3"/>
  <c r="X101" i="3"/>
  <c r="X93" i="3"/>
  <c r="X94" i="3"/>
  <c r="X95" i="3"/>
  <c r="X84" i="3" l="1"/>
  <c r="X85" i="3"/>
  <c r="X86" i="3"/>
  <c r="X78" i="3"/>
  <c r="X79" i="3"/>
  <c r="X80" i="3"/>
  <c r="X63" i="3"/>
  <c r="X64" i="3"/>
  <c r="X65" i="3"/>
  <c r="X69" i="3"/>
  <c r="X70" i="3"/>
  <c r="X71" i="3"/>
  <c r="X39" i="3"/>
  <c r="X40" i="3"/>
  <c r="X41" i="3"/>
  <c r="X22" i="3"/>
  <c r="X23" i="3"/>
  <c r="X21" i="3"/>
  <c r="W21" i="3"/>
  <c r="G70" i="8" l="1"/>
  <c r="C79" i="3" l="1"/>
  <c r="U78" i="3"/>
  <c r="V78" i="3"/>
  <c r="W78" i="3"/>
  <c r="W113" i="8" l="1"/>
  <c r="W114" i="8"/>
  <c r="W115" i="8"/>
  <c r="W107" i="8"/>
  <c r="W108" i="8"/>
  <c r="W109" i="8"/>
  <c r="W98" i="8"/>
  <c r="W99" i="8"/>
  <c r="W100" i="8"/>
  <c r="W92" i="8"/>
  <c r="W93" i="8"/>
  <c r="W94" i="8"/>
  <c r="W114" i="3"/>
  <c r="W115" i="3"/>
  <c r="W116" i="3"/>
  <c r="W108" i="3"/>
  <c r="W109" i="3"/>
  <c r="W110" i="3"/>
  <c r="W99" i="3"/>
  <c r="W100" i="3"/>
  <c r="W101" i="3"/>
  <c r="W93" i="3"/>
  <c r="W94" i="3"/>
  <c r="W95" i="3"/>
  <c r="W83" i="8"/>
  <c r="W84" i="8"/>
  <c r="W85" i="8"/>
  <c r="W84" i="3"/>
  <c r="W85" i="3"/>
  <c r="W86" i="3"/>
  <c r="W79" i="3"/>
  <c r="W80" i="3"/>
  <c r="W77" i="8"/>
  <c r="W78" i="8"/>
  <c r="W79" i="8"/>
  <c r="W68" i="8"/>
  <c r="W69" i="8"/>
  <c r="W70" i="8"/>
  <c r="W69" i="3"/>
  <c r="W70" i="3"/>
  <c r="W71" i="3"/>
  <c r="W63" i="3"/>
  <c r="W64" i="3"/>
  <c r="W65" i="3"/>
  <c r="W62" i="8"/>
  <c r="W63" i="8"/>
  <c r="W64" i="8"/>
  <c r="W38" i="8"/>
  <c r="W39" i="8"/>
  <c r="W40" i="8"/>
  <c r="W39" i="3"/>
  <c r="W40" i="3"/>
  <c r="W41" i="3"/>
  <c r="W20" i="8"/>
  <c r="W21" i="8"/>
  <c r="W22" i="8"/>
  <c r="V22" i="3"/>
  <c r="W22" i="3"/>
  <c r="V23" i="3"/>
  <c r="W23" i="3"/>
  <c r="V21" i="3"/>
  <c r="V80" i="3" l="1"/>
  <c r="C72" i="3"/>
  <c r="D72" i="3"/>
  <c r="E72" i="3"/>
  <c r="F72" i="3"/>
  <c r="G72" i="3"/>
  <c r="H72" i="3"/>
  <c r="I72" i="3"/>
  <c r="J72" i="3"/>
  <c r="K72" i="3"/>
  <c r="L72" i="3"/>
  <c r="M72" i="3"/>
  <c r="N72" i="3"/>
  <c r="O72" i="3"/>
  <c r="P72" i="3"/>
  <c r="Q72" i="3"/>
  <c r="R72" i="3"/>
  <c r="S72" i="3"/>
  <c r="AB72" i="3" s="1"/>
  <c r="T72" i="3"/>
  <c r="V108" i="3"/>
  <c r="V109" i="3"/>
  <c r="V110" i="3"/>
  <c r="V114" i="3"/>
  <c r="V115" i="3"/>
  <c r="V116" i="3"/>
  <c r="V99" i="3"/>
  <c r="V100" i="3"/>
  <c r="V101" i="3"/>
  <c r="V93" i="3"/>
  <c r="V94" i="3"/>
  <c r="V95" i="3"/>
  <c r="V113" i="8"/>
  <c r="V114" i="8"/>
  <c r="V115" i="8"/>
  <c r="V107" i="8"/>
  <c r="V108" i="8"/>
  <c r="V109" i="8"/>
  <c r="V98" i="8"/>
  <c r="V99" i="8"/>
  <c r="V100" i="8"/>
  <c r="V92" i="8"/>
  <c r="V93" i="8"/>
  <c r="V94" i="8"/>
  <c r="V83" i="8"/>
  <c r="V84" i="8"/>
  <c r="V85" i="8"/>
  <c r="V77" i="8"/>
  <c r="V78" i="8"/>
  <c r="V79" i="8"/>
  <c r="V84" i="3"/>
  <c r="V85" i="3"/>
  <c r="V86" i="3"/>
  <c r="V79" i="3"/>
  <c r="V68" i="8"/>
  <c r="V69" i="8"/>
  <c r="V70" i="8"/>
  <c r="V62" i="8"/>
  <c r="V63" i="8"/>
  <c r="V64" i="8"/>
  <c r="V20" i="8"/>
  <c r="V21" i="8"/>
  <c r="V22" i="8"/>
  <c r="V38" i="8"/>
  <c r="V39" i="8"/>
  <c r="V40" i="8"/>
  <c r="U38" i="8"/>
  <c r="V69" i="3"/>
  <c r="V70" i="3"/>
  <c r="V71" i="3"/>
  <c r="V63" i="3"/>
  <c r="V64" i="3"/>
  <c r="V65" i="3"/>
  <c r="V39" i="3"/>
  <c r="V40" i="3"/>
  <c r="V41" i="3"/>
  <c r="U39" i="3"/>
  <c r="U21" i="3"/>
  <c r="D115" i="8"/>
  <c r="E115" i="8"/>
  <c r="F115" i="8"/>
  <c r="G115" i="8"/>
  <c r="H115" i="8"/>
  <c r="I115" i="8"/>
  <c r="J115" i="8"/>
  <c r="K115" i="8"/>
  <c r="L115" i="8"/>
  <c r="M115" i="8"/>
  <c r="N115" i="8"/>
  <c r="O115" i="8"/>
  <c r="P115" i="8"/>
  <c r="Q115" i="8"/>
  <c r="R115" i="8"/>
  <c r="S115" i="8"/>
  <c r="T115" i="8"/>
  <c r="U115" i="8"/>
  <c r="E113" i="8"/>
  <c r="F113" i="8"/>
  <c r="G113" i="8"/>
  <c r="H113" i="8"/>
  <c r="I113" i="8"/>
  <c r="J113" i="8"/>
  <c r="K113" i="8"/>
  <c r="L113" i="8"/>
  <c r="M113" i="8"/>
  <c r="N113" i="8"/>
  <c r="O113" i="8"/>
  <c r="P113" i="8"/>
  <c r="Q113" i="8"/>
  <c r="R113" i="8"/>
  <c r="S113" i="8"/>
  <c r="T113" i="8"/>
  <c r="U113" i="8"/>
  <c r="D114" i="8"/>
  <c r="E114" i="8"/>
  <c r="F114" i="8"/>
  <c r="G114" i="8"/>
  <c r="H114" i="8"/>
  <c r="I114" i="8"/>
  <c r="J114" i="8"/>
  <c r="K114" i="8"/>
  <c r="L114" i="8"/>
  <c r="M114" i="8"/>
  <c r="N114" i="8"/>
  <c r="O114" i="8"/>
  <c r="P114" i="8"/>
  <c r="Q114" i="8"/>
  <c r="R114" i="8"/>
  <c r="S114" i="8"/>
  <c r="T114" i="8"/>
  <c r="U114" i="8"/>
  <c r="D107" i="8"/>
  <c r="E107" i="8"/>
  <c r="F107" i="8"/>
  <c r="G107" i="8"/>
  <c r="H107" i="8"/>
  <c r="I107" i="8"/>
  <c r="J107" i="8"/>
  <c r="K107" i="8"/>
  <c r="L107" i="8"/>
  <c r="M107" i="8"/>
  <c r="N107" i="8"/>
  <c r="O107" i="8"/>
  <c r="P107" i="8"/>
  <c r="Q107" i="8"/>
  <c r="R107" i="8"/>
  <c r="S107" i="8"/>
  <c r="T107" i="8"/>
  <c r="U107" i="8"/>
  <c r="D108" i="8"/>
  <c r="E108" i="8"/>
  <c r="F108" i="8"/>
  <c r="G108" i="8"/>
  <c r="H108" i="8"/>
  <c r="I108" i="8"/>
  <c r="J108" i="8"/>
  <c r="K108" i="8"/>
  <c r="L108" i="8"/>
  <c r="M108" i="8"/>
  <c r="N108" i="8"/>
  <c r="O108" i="8"/>
  <c r="P108" i="8"/>
  <c r="Q108" i="8"/>
  <c r="R108" i="8"/>
  <c r="S108" i="8"/>
  <c r="T108" i="8"/>
  <c r="U108" i="8"/>
  <c r="D109" i="8"/>
  <c r="E109" i="8"/>
  <c r="F109" i="8"/>
  <c r="G109" i="8"/>
  <c r="H109" i="8"/>
  <c r="I109" i="8"/>
  <c r="J109" i="8"/>
  <c r="K109" i="8"/>
  <c r="L109" i="8"/>
  <c r="M109" i="8"/>
  <c r="N109" i="8"/>
  <c r="O109" i="8"/>
  <c r="P109" i="8"/>
  <c r="Q109" i="8"/>
  <c r="R109" i="8"/>
  <c r="S109" i="8"/>
  <c r="T109" i="8"/>
  <c r="U109" i="8"/>
  <c r="C109" i="8"/>
  <c r="C108" i="8"/>
  <c r="C107" i="8"/>
  <c r="E98" i="8"/>
  <c r="F98" i="8"/>
  <c r="G98" i="8"/>
  <c r="H98" i="8"/>
  <c r="I98" i="8"/>
  <c r="J98" i="8"/>
  <c r="K98" i="8"/>
  <c r="L98" i="8"/>
  <c r="M98" i="8"/>
  <c r="N98" i="8"/>
  <c r="O98" i="8"/>
  <c r="P98" i="8"/>
  <c r="Q98" i="8"/>
  <c r="R98" i="8"/>
  <c r="S98" i="8"/>
  <c r="T98" i="8"/>
  <c r="U98" i="8"/>
  <c r="F99" i="8"/>
  <c r="G99" i="8"/>
  <c r="H99" i="8"/>
  <c r="I99" i="8"/>
  <c r="J99" i="8"/>
  <c r="K99" i="8"/>
  <c r="L99" i="8"/>
  <c r="M99" i="8"/>
  <c r="N99" i="8"/>
  <c r="O99" i="8"/>
  <c r="P99" i="8"/>
  <c r="Q99" i="8"/>
  <c r="R99" i="8"/>
  <c r="S99" i="8"/>
  <c r="T99" i="8"/>
  <c r="U99" i="8"/>
  <c r="E100" i="8"/>
  <c r="F100" i="8"/>
  <c r="G100" i="8"/>
  <c r="H100" i="8"/>
  <c r="I100" i="8"/>
  <c r="J100" i="8"/>
  <c r="K100" i="8"/>
  <c r="L100" i="8"/>
  <c r="M100" i="8"/>
  <c r="N100" i="8"/>
  <c r="O100" i="8"/>
  <c r="P100" i="8"/>
  <c r="Q100" i="8"/>
  <c r="R100" i="8"/>
  <c r="S100" i="8"/>
  <c r="T100" i="8"/>
  <c r="U100" i="8"/>
  <c r="D92" i="8"/>
  <c r="E92" i="8"/>
  <c r="F92" i="8"/>
  <c r="G92" i="8"/>
  <c r="H92" i="8"/>
  <c r="I92" i="8"/>
  <c r="J92" i="8"/>
  <c r="K92" i="8"/>
  <c r="L92" i="8"/>
  <c r="M92" i="8"/>
  <c r="N92" i="8"/>
  <c r="O92" i="8"/>
  <c r="P92" i="8"/>
  <c r="Q92" i="8"/>
  <c r="R92" i="8"/>
  <c r="S92" i="8"/>
  <c r="T92" i="8"/>
  <c r="U92" i="8"/>
  <c r="D93" i="8"/>
  <c r="E93" i="8"/>
  <c r="F93" i="8"/>
  <c r="G93" i="8"/>
  <c r="H93" i="8"/>
  <c r="I93" i="8"/>
  <c r="J93" i="8"/>
  <c r="K93" i="8"/>
  <c r="L93" i="8"/>
  <c r="M93" i="8"/>
  <c r="N93" i="8"/>
  <c r="O93" i="8"/>
  <c r="P93" i="8"/>
  <c r="Q93" i="8"/>
  <c r="R93" i="8"/>
  <c r="S93" i="8"/>
  <c r="T93" i="8"/>
  <c r="U93" i="8"/>
  <c r="D94" i="8"/>
  <c r="E94" i="8"/>
  <c r="F94" i="8"/>
  <c r="G94" i="8"/>
  <c r="H94" i="8"/>
  <c r="I94" i="8"/>
  <c r="J94" i="8"/>
  <c r="K94" i="8"/>
  <c r="L94" i="8"/>
  <c r="M94" i="8"/>
  <c r="N94" i="8"/>
  <c r="O94" i="8"/>
  <c r="P94" i="8"/>
  <c r="Q94" i="8"/>
  <c r="R94" i="8"/>
  <c r="S94" i="8"/>
  <c r="T94" i="8"/>
  <c r="U94" i="8"/>
  <c r="C94" i="8"/>
  <c r="C93" i="8"/>
  <c r="C92" i="8"/>
  <c r="U116" i="3"/>
  <c r="U115" i="3"/>
  <c r="U114" i="3"/>
  <c r="U110" i="3"/>
  <c r="U109" i="3"/>
  <c r="U108" i="3"/>
  <c r="U101" i="3"/>
  <c r="U100" i="3"/>
  <c r="U99" i="3"/>
  <c r="U95" i="3"/>
  <c r="U94" i="3"/>
  <c r="U93" i="3"/>
  <c r="U86" i="3"/>
  <c r="U85" i="3"/>
  <c r="U84" i="3"/>
  <c r="U80" i="3"/>
  <c r="U79" i="3"/>
  <c r="R83" i="8"/>
  <c r="S83" i="8"/>
  <c r="T83" i="8"/>
  <c r="U83" i="8"/>
  <c r="R84" i="8"/>
  <c r="S84" i="8"/>
  <c r="T84" i="8"/>
  <c r="U84" i="8"/>
  <c r="R85" i="8"/>
  <c r="S85" i="8"/>
  <c r="T85" i="8"/>
  <c r="U85" i="8"/>
  <c r="Q85" i="8"/>
  <c r="Q84" i="8"/>
  <c r="Q83" i="8"/>
  <c r="D78" i="8"/>
  <c r="E78" i="8"/>
  <c r="F78" i="8"/>
  <c r="G78" i="8"/>
  <c r="H78" i="8"/>
  <c r="I78" i="8"/>
  <c r="J78" i="8"/>
  <c r="K78" i="8"/>
  <c r="L78" i="8"/>
  <c r="M78" i="8"/>
  <c r="N78" i="8"/>
  <c r="O78" i="8"/>
  <c r="P78" i="8"/>
  <c r="Q78" i="8"/>
  <c r="R78" i="8"/>
  <c r="S78" i="8"/>
  <c r="T78" i="8"/>
  <c r="U78" i="8"/>
  <c r="D79" i="8"/>
  <c r="E79" i="8"/>
  <c r="F79" i="8"/>
  <c r="G79" i="8"/>
  <c r="H79" i="8"/>
  <c r="I79" i="8"/>
  <c r="J79" i="8"/>
  <c r="K79" i="8"/>
  <c r="L79" i="8"/>
  <c r="M79" i="8"/>
  <c r="N79" i="8"/>
  <c r="O79" i="8"/>
  <c r="P79" i="8"/>
  <c r="Q79" i="8"/>
  <c r="R79" i="8"/>
  <c r="S79" i="8"/>
  <c r="T79" i="8"/>
  <c r="U79" i="8"/>
  <c r="C79" i="8"/>
  <c r="C78" i="8"/>
  <c r="D77" i="8"/>
  <c r="E77" i="8"/>
  <c r="F77" i="8"/>
  <c r="G77" i="8"/>
  <c r="H77" i="8"/>
  <c r="I77" i="8"/>
  <c r="J77" i="8"/>
  <c r="K77" i="8"/>
  <c r="L77" i="8"/>
  <c r="M77" i="8"/>
  <c r="N77" i="8"/>
  <c r="O77" i="8"/>
  <c r="P77" i="8"/>
  <c r="Q77" i="8"/>
  <c r="R77" i="8"/>
  <c r="S77" i="8"/>
  <c r="T77" i="8"/>
  <c r="U77" i="8"/>
  <c r="C77" i="8"/>
  <c r="U39" i="8"/>
  <c r="U40" i="8"/>
  <c r="R38" i="8"/>
  <c r="S38" i="8"/>
  <c r="T38" i="8"/>
  <c r="R39" i="8"/>
  <c r="S39" i="8"/>
  <c r="T39" i="8"/>
  <c r="R40" i="8"/>
  <c r="S40" i="8"/>
  <c r="T40" i="8"/>
  <c r="Q40" i="8"/>
  <c r="Q39" i="8"/>
  <c r="Q38" i="8"/>
  <c r="D40" i="3"/>
  <c r="E40" i="3"/>
  <c r="F40" i="3"/>
  <c r="G40" i="3"/>
  <c r="H40" i="3"/>
  <c r="I40" i="3"/>
  <c r="J40" i="3"/>
  <c r="K40" i="3"/>
  <c r="L40" i="3"/>
  <c r="M40" i="3"/>
  <c r="N40" i="3"/>
  <c r="O40" i="3"/>
  <c r="P40" i="3"/>
  <c r="Q40" i="3"/>
  <c r="R40" i="3"/>
  <c r="S40" i="3"/>
  <c r="AB40" i="3" s="1"/>
  <c r="T40" i="3"/>
  <c r="U40" i="3"/>
  <c r="D41" i="3"/>
  <c r="E41" i="3"/>
  <c r="F41" i="3"/>
  <c r="G41" i="3"/>
  <c r="H41" i="3"/>
  <c r="I41" i="3"/>
  <c r="J41" i="3"/>
  <c r="K41" i="3"/>
  <c r="L41" i="3"/>
  <c r="M41" i="3"/>
  <c r="N41" i="3"/>
  <c r="O41" i="3"/>
  <c r="P41" i="3"/>
  <c r="Q41" i="3"/>
  <c r="R41" i="3"/>
  <c r="S41" i="3"/>
  <c r="AB41" i="3" s="1"/>
  <c r="T41" i="3"/>
  <c r="U41" i="3"/>
  <c r="C41" i="3"/>
  <c r="C40" i="3"/>
  <c r="C71" i="3"/>
  <c r="C70" i="3"/>
  <c r="U63" i="3"/>
  <c r="D64" i="3"/>
  <c r="E64" i="3"/>
  <c r="F64" i="3"/>
  <c r="G64" i="3"/>
  <c r="H64" i="3"/>
  <c r="I64" i="3"/>
  <c r="J64" i="3"/>
  <c r="K64" i="3"/>
  <c r="L64" i="3"/>
  <c r="M64" i="3"/>
  <c r="N64" i="3"/>
  <c r="O64" i="3"/>
  <c r="P64" i="3"/>
  <c r="Q64" i="3"/>
  <c r="R64" i="3"/>
  <c r="S64" i="3"/>
  <c r="AB64" i="3" s="1"/>
  <c r="T64" i="3"/>
  <c r="U64" i="3"/>
  <c r="D65" i="3"/>
  <c r="E65" i="3"/>
  <c r="F65" i="3"/>
  <c r="G65" i="3"/>
  <c r="H65" i="3"/>
  <c r="I65" i="3"/>
  <c r="J65" i="3"/>
  <c r="K65" i="3"/>
  <c r="L65" i="3"/>
  <c r="M65" i="3"/>
  <c r="N65" i="3"/>
  <c r="O65" i="3"/>
  <c r="P65" i="3"/>
  <c r="Q65" i="3"/>
  <c r="R65" i="3"/>
  <c r="S65" i="3"/>
  <c r="AB65" i="3" s="1"/>
  <c r="T65" i="3"/>
  <c r="U65" i="3"/>
  <c r="C65" i="3"/>
  <c r="C64" i="3"/>
  <c r="U69" i="3"/>
  <c r="D70" i="3"/>
  <c r="E70" i="3"/>
  <c r="F70" i="3"/>
  <c r="G70" i="3"/>
  <c r="H70" i="3"/>
  <c r="I70" i="3"/>
  <c r="J70" i="3"/>
  <c r="K70" i="3"/>
  <c r="L70" i="3"/>
  <c r="M70" i="3"/>
  <c r="N70" i="3"/>
  <c r="O70" i="3"/>
  <c r="P70" i="3"/>
  <c r="Q70" i="3"/>
  <c r="R70" i="3"/>
  <c r="S70" i="3"/>
  <c r="AB70" i="3" s="1"/>
  <c r="T70" i="3"/>
  <c r="U70" i="3"/>
  <c r="D71" i="3"/>
  <c r="E71" i="3"/>
  <c r="F71" i="3"/>
  <c r="G71" i="3"/>
  <c r="H71" i="3"/>
  <c r="I71" i="3"/>
  <c r="J71" i="3"/>
  <c r="K71" i="3"/>
  <c r="L71" i="3"/>
  <c r="M71" i="3"/>
  <c r="N71" i="3"/>
  <c r="O71" i="3"/>
  <c r="P71" i="3"/>
  <c r="Q71" i="3"/>
  <c r="R71" i="3"/>
  <c r="S71" i="3"/>
  <c r="AB71" i="3" s="1"/>
  <c r="T71" i="3"/>
  <c r="U71" i="3"/>
  <c r="J69" i="8"/>
  <c r="K69" i="8"/>
  <c r="L69" i="8"/>
  <c r="M69" i="8"/>
  <c r="N69" i="8"/>
  <c r="O69" i="8"/>
  <c r="P69" i="8"/>
  <c r="Q69" i="8"/>
  <c r="R69" i="8"/>
  <c r="S69" i="8"/>
  <c r="T69" i="8"/>
  <c r="U69" i="8"/>
  <c r="H70" i="8"/>
  <c r="I70" i="8"/>
  <c r="J70" i="8"/>
  <c r="K70" i="8"/>
  <c r="L70" i="8"/>
  <c r="M70" i="8"/>
  <c r="N70" i="8"/>
  <c r="O70" i="8"/>
  <c r="P70" i="8"/>
  <c r="Q70" i="8"/>
  <c r="R70" i="8"/>
  <c r="S70" i="8"/>
  <c r="T70" i="8"/>
  <c r="U70" i="8"/>
  <c r="C20" i="8"/>
  <c r="D20" i="8"/>
  <c r="C22" i="8"/>
  <c r="D22" i="8"/>
  <c r="J68" i="8"/>
  <c r="K68" i="8"/>
  <c r="L68" i="8"/>
  <c r="M68" i="8"/>
  <c r="N68" i="8"/>
  <c r="O68" i="8"/>
  <c r="P68" i="8"/>
  <c r="Q68" i="8"/>
  <c r="R68" i="8"/>
  <c r="S68" i="8"/>
  <c r="T68" i="8"/>
  <c r="U68" i="8"/>
  <c r="D62" i="8"/>
  <c r="E62" i="8"/>
  <c r="F62" i="8"/>
  <c r="G62" i="8"/>
  <c r="H62" i="8"/>
  <c r="I62" i="8"/>
  <c r="J62" i="8"/>
  <c r="K62" i="8"/>
  <c r="L62" i="8"/>
  <c r="M62" i="8"/>
  <c r="N62" i="8"/>
  <c r="O62" i="8"/>
  <c r="P62" i="8"/>
  <c r="Q62" i="8"/>
  <c r="R62" i="8"/>
  <c r="S62" i="8"/>
  <c r="T62" i="8"/>
  <c r="U62" i="8"/>
  <c r="D63" i="8"/>
  <c r="E63" i="8"/>
  <c r="F63" i="8"/>
  <c r="G63" i="8"/>
  <c r="H63" i="8"/>
  <c r="I63" i="8"/>
  <c r="J63" i="8"/>
  <c r="K63" i="8"/>
  <c r="L63" i="8"/>
  <c r="M63" i="8"/>
  <c r="N63" i="8"/>
  <c r="O63" i="8"/>
  <c r="P63" i="8"/>
  <c r="Q63" i="8"/>
  <c r="R63" i="8"/>
  <c r="S63" i="8"/>
  <c r="T63" i="8"/>
  <c r="U63" i="8"/>
  <c r="D64" i="8"/>
  <c r="E64" i="8"/>
  <c r="F64" i="8"/>
  <c r="G64" i="8"/>
  <c r="H64" i="8"/>
  <c r="I64" i="8"/>
  <c r="J64" i="8"/>
  <c r="K64" i="8"/>
  <c r="L64" i="8"/>
  <c r="M64" i="8"/>
  <c r="N64" i="8"/>
  <c r="O64" i="8"/>
  <c r="P64" i="8"/>
  <c r="Q64" i="8"/>
  <c r="R64" i="8"/>
  <c r="S64" i="8"/>
  <c r="T64" i="8"/>
  <c r="U64" i="8"/>
  <c r="T21" i="3"/>
  <c r="D22" i="3"/>
  <c r="E22" i="3"/>
  <c r="F22" i="3"/>
  <c r="G22" i="3"/>
  <c r="H22" i="3"/>
  <c r="I22" i="3"/>
  <c r="J22" i="3"/>
  <c r="K22" i="3"/>
  <c r="L22" i="3"/>
  <c r="M22" i="3"/>
  <c r="N22" i="3"/>
  <c r="O22" i="3"/>
  <c r="P22" i="3"/>
  <c r="Q22" i="3"/>
  <c r="R22" i="3"/>
  <c r="S22" i="3"/>
  <c r="AB22" i="3" s="1"/>
  <c r="T22" i="3"/>
  <c r="U22" i="3"/>
  <c r="D23" i="3"/>
  <c r="E23" i="3"/>
  <c r="F23" i="3"/>
  <c r="G23" i="3"/>
  <c r="H23" i="3"/>
  <c r="I23" i="3"/>
  <c r="J23" i="3"/>
  <c r="K23" i="3"/>
  <c r="L23" i="3"/>
  <c r="M23" i="3"/>
  <c r="N23" i="3"/>
  <c r="O23" i="3"/>
  <c r="P23" i="3"/>
  <c r="Q23" i="3"/>
  <c r="R23" i="3"/>
  <c r="S23" i="3"/>
  <c r="AB23" i="3" s="1"/>
  <c r="T23" i="3"/>
  <c r="U23" i="3"/>
  <c r="C23" i="3"/>
  <c r="C22" i="3"/>
  <c r="C18" i="3"/>
  <c r="C21" i="3" s="1"/>
  <c r="U22" i="8"/>
  <c r="F21" i="8"/>
  <c r="G21" i="8"/>
  <c r="H21" i="8"/>
  <c r="I21" i="8"/>
  <c r="J21" i="8"/>
  <c r="K21" i="8"/>
  <c r="L21" i="8"/>
  <c r="M21" i="8"/>
  <c r="N21" i="8"/>
  <c r="O21" i="8"/>
  <c r="P21" i="8"/>
  <c r="Q21" i="8"/>
  <c r="R21" i="8"/>
  <c r="S21" i="8"/>
  <c r="T21" i="8"/>
  <c r="U21" i="8"/>
  <c r="E22" i="8"/>
  <c r="F22" i="8"/>
  <c r="G22" i="8"/>
  <c r="H22" i="8"/>
  <c r="I22" i="8"/>
  <c r="J22" i="8"/>
  <c r="K22" i="8"/>
  <c r="L22" i="8"/>
  <c r="M22" i="8"/>
  <c r="N22" i="8"/>
  <c r="O22" i="8"/>
  <c r="P22" i="8"/>
  <c r="Q22" i="8"/>
  <c r="R22" i="8"/>
  <c r="S22" i="8"/>
  <c r="T22" i="8"/>
  <c r="U20" i="8"/>
  <c r="T20" i="8"/>
  <c r="C60" i="3"/>
  <c r="C63" i="3" s="1"/>
  <c r="C66" i="3"/>
  <c r="C69" i="3" s="1"/>
  <c r="E20" i="8"/>
  <c r="F20" i="8"/>
  <c r="G20" i="8"/>
  <c r="H20" i="8"/>
  <c r="I20" i="8"/>
  <c r="J20" i="8"/>
  <c r="K20" i="8"/>
  <c r="L20" i="8"/>
  <c r="M20" i="8"/>
  <c r="N20" i="8"/>
  <c r="O20" i="8"/>
  <c r="P20" i="8"/>
  <c r="Q20" i="8"/>
  <c r="R20" i="8"/>
  <c r="S20" i="8"/>
  <c r="D18" i="3"/>
  <c r="D21" i="3" s="1"/>
  <c r="E18" i="3"/>
  <c r="E21" i="3" s="1"/>
  <c r="F18" i="3"/>
  <c r="F21" i="3" s="1"/>
  <c r="G18" i="3"/>
  <c r="G21" i="3" s="1"/>
  <c r="H18" i="3"/>
  <c r="H21" i="3" s="1"/>
  <c r="I18" i="3"/>
  <c r="I21" i="3" s="1"/>
  <c r="J18" i="3"/>
  <c r="J21" i="3" s="1"/>
  <c r="K18" i="3"/>
  <c r="K21" i="3" s="1"/>
  <c r="L18" i="3"/>
  <c r="L21" i="3" s="1"/>
  <c r="M18" i="3"/>
  <c r="M21" i="3" s="1"/>
  <c r="N18" i="3"/>
  <c r="N21" i="3" s="1"/>
  <c r="O18" i="3"/>
  <c r="O21" i="3" s="1"/>
  <c r="P18" i="3"/>
  <c r="P21" i="3" s="1"/>
  <c r="Q18" i="3"/>
  <c r="Q21" i="3" s="1"/>
  <c r="R18" i="3"/>
  <c r="R21" i="3" s="1"/>
  <c r="S18" i="3"/>
  <c r="AB18" i="3" s="1"/>
  <c r="D116" i="3"/>
  <c r="E116" i="3"/>
  <c r="F116" i="3"/>
  <c r="G116" i="3"/>
  <c r="H116" i="3"/>
  <c r="I116" i="3"/>
  <c r="J116" i="3"/>
  <c r="K116" i="3"/>
  <c r="L116" i="3"/>
  <c r="M116" i="3"/>
  <c r="N116" i="3"/>
  <c r="O116" i="3"/>
  <c r="P116" i="3"/>
  <c r="Q116" i="3"/>
  <c r="R116" i="3"/>
  <c r="S116" i="3"/>
  <c r="AB116" i="3" s="1"/>
  <c r="T116" i="3"/>
  <c r="C116" i="3"/>
  <c r="D115" i="3"/>
  <c r="E115" i="3"/>
  <c r="F115" i="3"/>
  <c r="G115" i="3"/>
  <c r="H115" i="3"/>
  <c r="I115" i="3"/>
  <c r="J115" i="3"/>
  <c r="K115" i="3"/>
  <c r="L115" i="3"/>
  <c r="M115" i="3"/>
  <c r="N115" i="3"/>
  <c r="O115" i="3"/>
  <c r="P115" i="3"/>
  <c r="Q115" i="3"/>
  <c r="R115" i="3"/>
  <c r="S115" i="3"/>
  <c r="AB115" i="3" s="1"/>
  <c r="T115" i="3"/>
  <c r="C115" i="3"/>
  <c r="D110" i="3"/>
  <c r="E110" i="3"/>
  <c r="F110" i="3"/>
  <c r="G110" i="3"/>
  <c r="H110" i="3"/>
  <c r="I110" i="3"/>
  <c r="J110" i="3"/>
  <c r="K110" i="3"/>
  <c r="L110" i="3"/>
  <c r="M110" i="3"/>
  <c r="N110" i="3"/>
  <c r="O110" i="3"/>
  <c r="P110" i="3"/>
  <c r="Q110" i="3"/>
  <c r="R110" i="3"/>
  <c r="S110" i="3"/>
  <c r="AB110" i="3" s="1"/>
  <c r="T110" i="3"/>
  <c r="C110" i="3"/>
  <c r="D109" i="3"/>
  <c r="E109" i="3"/>
  <c r="F109" i="3"/>
  <c r="G109" i="3"/>
  <c r="H109" i="3"/>
  <c r="I109" i="3"/>
  <c r="J109" i="3"/>
  <c r="K109" i="3"/>
  <c r="L109" i="3"/>
  <c r="M109" i="3"/>
  <c r="N109" i="3"/>
  <c r="O109" i="3"/>
  <c r="P109" i="3"/>
  <c r="Q109" i="3"/>
  <c r="R109" i="3"/>
  <c r="S109" i="3"/>
  <c r="AB109" i="3" s="1"/>
  <c r="T109" i="3"/>
  <c r="C109" i="3"/>
  <c r="D111" i="3"/>
  <c r="E111" i="3"/>
  <c r="F111" i="3"/>
  <c r="G111" i="3"/>
  <c r="H111" i="3"/>
  <c r="I111" i="3"/>
  <c r="J111" i="3"/>
  <c r="K111" i="3"/>
  <c r="L111" i="3"/>
  <c r="M111" i="3"/>
  <c r="N111" i="3"/>
  <c r="O111" i="3"/>
  <c r="P111" i="3"/>
  <c r="Q111" i="3"/>
  <c r="R111" i="3"/>
  <c r="S111" i="3"/>
  <c r="AB111" i="3" s="1"/>
  <c r="T111" i="3"/>
  <c r="C111" i="3"/>
  <c r="D105" i="3"/>
  <c r="E105" i="3"/>
  <c r="F105" i="3"/>
  <c r="G105" i="3"/>
  <c r="H105" i="3"/>
  <c r="I105" i="3"/>
  <c r="J105" i="3"/>
  <c r="K105" i="3"/>
  <c r="L105" i="3"/>
  <c r="M105" i="3"/>
  <c r="N105" i="3"/>
  <c r="O105" i="3"/>
  <c r="P105" i="3"/>
  <c r="Q105" i="3"/>
  <c r="R105" i="3"/>
  <c r="S105" i="3"/>
  <c r="AB105" i="3" s="1"/>
  <c r="T105" i="3"/>
  <c r="C105" i="3"/>
  <c r="D102" i="3"/>
  <c r="E102" i="3"/>
  <c r="F102" i="3"/>
  <c r="G102" i="3"/>
  <c r="H102" i="3"/>
  <c r="I102" i="3"/>
  <c r="J102" i="3"/>
  <c r="K102" i="3"/>
  <c r="L102" i="3"/>
  <c r="M102" i="3"/>
  <c r="N102" i="3"/>
  <c r="O102" i="3"/>
  <c r="P102" i="3"/>
  <c r="Q102" i="3"/>
  <c r="R102" i="3"/>
  <c r="S102" i="3"/>
  <c r="AB102" i="3" s="1"/>
  <c r="T102" i="3"/>
  <c r="C102" i="3"/>
  <c r="D100" i="3"/>
  <c r="E100" i="3"/>
  <c r="F100" i="3"/>
  <c r="G100" i="3"/>
  <c r="H100" i="3"/>
  <c r="I100" i="3"/>
  <c r="J100" i="3"/>
  <c r="K100" i="3"/>
  <c r="L100" i="3"/>
  <c r="M100" i="3"/>
  <c r="N100" i="3"/>
  <c r="O100" i="3"/>
  <c r="P100" i="3"/>
  <c r="Q100" i="3"/>
  <c r="R100" i="3"/>
  <c r="S100" i="3"/>
  <c r="AB100" i="3" s="1"/>
  <c r="T100" i="3"/>
  <c r="C100" i="3"/>
  <c r="D101" i="3"/>
  <c r="E101" i="3"/>
  <c r="F101" i="3"/>
  <c r="G101" i="3"/>
  <c r="H101" i="3"/>
  <c r="I101" i="3"/>
  <c r="J101" i="3"/>
  <c r="K101" i="3"/>
  <c r="L101" i="3"/>
  <c r="M101" i="3"/>
  <c r="N101" i="3"/>
  <c r="O101" i="3"/>
  <c r="P101" i="3"/>
  <c r="Q101" i="3"/>
  <c r="R101" i="3"/>
  <c r="S101" i="3"/>
  <c r="AB101" i="3" s="1"/>
  <c r="T101" i="3"/>
  <c r="C101" i="3"/>
  <c r="D94" i="3"/>
  <c r="E94" i="3"/>
  <c r="F94" i="3"/>
  <c r="G94" i="3"/>
  <c r="H94" i="3"/>
  <c r="I94" i="3"/>
  <c r="J94" i="3"/>
  <c r="K94" i="3"/>
  <c r="L94" i="3"/>
  <c r="M94" i="3"/>
  <c r="N94" i="3"/>
  <c r="O94" i="3"/>
  <c r="P94" i="3"/>
  <c r="Q94" i="3"/>
  <c r="R94" i="3"/>
  <c r="S94" i="3"/>
  <c r="AB94" i="3" s="1"/>
  <c r="T94" i="3"/>
  <c r="C94" i="3"/>
  <c r="D95" i="3"/>
  <c r="E95" i="3"/>
  <c r="F95" i="3"/>
  <c r="G95" i="3"/>
  <c r="H95" i="3"/>
  <c r="I95" i="3"/>
  <c r="J95" i="3"/>
  <c r="K95" i="3"/>
  <c r="L95" i="3"/>
  <c r="M95" i="3"/>
  <c r="N95" i="3"/>
  <c r="O95" i="3"/>
  <c r="P95" i="3"/>
  <c r="Q95" i="3"/>
  <c r="R95" i="3"/>
  <c r="S95" i="3"/>
  <c r="AB95" i="3" s="1"/>
  <c r="T95" i="3"/>
  <c r="C95" i="3"/>
  <c r="D96" i="3"/>
  <c r="E96" i="3"/>
  <c r="F96" i="3"/>
  <c r="G96" i="3"/>
  <c r="H96" i="3"/>
  <c r="I96" i="3"/>
  <c r="J96" i="3"/>
  <c r="K96" i="3"/>
  <c r="L96" i="3"/>
  <c r="M96" i="3"/>
  <c r="N96" i="3"/>
  <c r="O96" i="3"/>
  <c r="P96" i="3"/>
  <c r="Q96" i="3"/>
  <c r="R96" i="3"/>
  <c r="S96" i="3"/>
  <c r="AB96" i="3" s="1"/>
  <c r="T96" i="3"/>
  <c r="C96" i="3"/>
  <c r="D90" i="3"/>
  <c r="E90" i="3"/>
  <c r="F90" i="3"/>
  <c r="G90" i="3"/>
  <c r="H90" i="3"/>
  <c r="I90" i="3"/>
  <c r="J90" i="3"/>
  <c r="K90" i="3"/>
  <c r="L90" i="3"/>
  <c r="M90" i="3"/>
  <c r="N90" i="3"/>
  <c r="O90" i="3"/>
  <c r="P90" i="3"/>
  <c r="Q90" i="3"/>
  <c r="R90" i="3"/>
  <c r="S90" i="3"/>
  <c r="AB90" i="3" s="1"/>
  <c r="T90" i="3"/>
  <c r="C90" i="3"/>
  <c r="D87" i="3"/>
  <c r="E87" i="3"/>
  <c r="F87" i="3"/>
  <c r="G87" i="3"/>
  <c r="H87" i="3"/>
  <c r="I87" i="3"/>
  <c r="J87" i="3"/>
  <c r="K87" i="3"/>
  <c r="L87" i="3"/>
  <c r="M87" i="3"/>
  <c r="N87" i="3"/>
  <c r="O87" i="3"/>
  <c r="P87" i="3"/>
  <c r="Q87" i="3"/>
  <c r="R87" i="3"/>
  <c r="S87" i="3"/>
  <c r="AB87" i="3" s="1"/>
  <c r="T87" i="3"/>
  <c r="C87" i="3"/>
  <c r="C75" i="3"/>
  <c r="C81" i="3"/>
  <c r="C80" i="3"/>
  <c r="C85" i="3"/>
  <c r="C86" i="3"/>
  <c r="D86" i="3"/>
  <c r="E86" i="3"/>
  <c r="F86" i="3"/>
  <c r="G86" i="3"/>
  <c r="H86" i="3"/>
  <c r="I86" i="3"/>
  <c r="J86" i="3"/>
  <c r="K86" i="3"/>
  <c r="L86" i="3"/>
  <c r="M86" i="3"/>
  <c r="N86" i="3"/>
  <c r="O86" i="3"/>
  <c r="P86" i="3"/>
  <c r="Q86" i="3"/>
  <c r="R86" i="3"/>
  <c r="S86" i="3"/>
  <c r="AB86" i="3" s="1"/>
  <c r="T86" i="3"/>
  <c r="D85" i="3"/>
  <c r="E85" i="3"/>
  <c r="F85" i="3"/>
  <c r="G85" i="3"/>
  <c r="H85" i="3"/>
  <c r="I85" i="3"/>
  <c r="J85" i="3"/>
  <c r="K85" i="3"/>
  <c r="L85" i="3"/>
  <c r="M85" i="3"/>
  <c r="N85" i="3"/>
  <c r="O85" i="3"/>
  <c r="P85" i="3"/>
  <c r="Q85" i="3"/>
  <c r="R85" i="3"/>
  <c r="S85" i="3"/>
  <c r="AB85" i="3" s="1"/>
  <c r="T85" i="3"/>
  <c r="D79" i="3"/>
  <c r="E79" i="3"/>
  <c r="F79" i="3"/>
  <c r="G79" i="3"/>
  <c r="H79" i="3"/>
  <c r="I79" i="3"/>
  <c r="J79" i="3"/>
  <c r="K79" i="3"/>
  <c r="L79" i="3"/>
  <c r="M79" i="3"/>
  <c r="N79" i="3"/>
  <c r="O79" i="3"/>
  <c r="P79" i="3"/>
  <c r="Q79" i="3"/>
  <c r="R79" i="3"/>
  <c r="S79" i="3"/>
  <c r="AB79" i="3" s="1"/>
  <c r="T79" i="3"/>
  <c r="D80" i="3"/>
  <c r="E80" i="3"/>
  <c r="F80" i="3"/>
  <c r="G80" i="3"/>
  <c r="H80" i="3"/>
  <c r="I80" i="3"/>
  <c r="J80" i="3"/>
  <c r="K80" i="3"/>
  <c r="L80" i="3"/>
  <c r="M80" i="3"/>
  <c r="N80" i="3"/>
  <c r="O80" i="3"/>
  <c r="P80" i="3"/>
  <c r="Q80" i="3"/>
  <c r="R80" i="3"/>
  <c r="S80" i="3"/>
  <c r="AB80" i="3" s="1"/>
  <c r="T80" i="3"/>
  <c r="O81" i="3"/>
  <c r="S81" i="3"/>
  <c r="AB81" i="3" s="1"/>
  <c r="D75" i="3"/>
  <c r="E75" i="3"/>
  <c r="F75" i="3"/>
  <c r="G75" i="3"/>
  <c r="H75" i="3"/>
  <c r="I75" i="3"/>
  <c r="J75" i="3"/>
  <c r="K75" i="3"/>
  <c r="L75" i="3"/>
  <c r="M75" i="3"/>
  <c r="N75" i="3"/>
  <c r="O75" i="3"/>
  <c r="P75" i="3"/>
  <c r="Q75" i="3"/>
  <c r="R75" i="3"/>
  <c r="S75" i="3"/>
  <c r="AB75" i="3" s="1"/>
  <c r="T75" i="3"/>
  <c r="K81" i="3"/>
  <c r="G81" i="3"/>
  <c r="T81" i="3"/>
  <c r="P81" i="3"/>
  <c r="L81" i="3"/>
  <c r="H81" i="3"/>
  <c r="D81" i="3"/>
  <c r="D36" i="3"/>
  <c r="D39" i="3" s="1"/>
  <c r="E36" i="3"/>
  <c r="E39" i="3" s="1"/>
  <c r="F36" i="3"/>
  <c r="F39" i="3" s="1"/>
  <c r="G36" i="3"/>
  <c r="G39" i="3" s="1"/>
  <c r="H36" i="3"/>
  <c r="H39" i="3" s="1"/>
  <c r="I36" i="3"/>
  <c r="I39" i="3" s="1"/>
  <c r="J36" i="3"/>
  <c r="J39" i="3" s="1"/>
  <c r="K36" i="3"/>
  <c r="K39" i="3" s="1"/>
  <c r="L36" i="3"/>
  <c r="L39" i="3" s="1"/>
  <c r="M36" i="3"/>
  <c r="M39" i="3" s="1"/>
  <c r="N36" i="3"/>
  <c r="N39" i="3" s="1"/>
  <c r="O36" i="3"/>
  <c r="O39" i="3" s="1"/>
  <c r="P36" i="3"/>
  <c r="P39" i="3" s="1"/>
  <c r="Q36" i="3"/>
  <c r="Q39" i="3" s="1"/>
  <c r="R36" i="3"/>
  <c r="S36" i="3"/>
  <c r="AB36" i="3" s="1"/>
  <c r="T36" i="3"/>
  <c r="C36" i="3"/>
  <c r="C39" i="3" s="1"/>
  <c r="T33" i="3"/>
  <c r="D66" i="3"/>
  <c r="D69" i="3" s="1"/>
  <c r="E66" i="3"/>
  <c r="E69" i="3" s="1"/>
  <c r="F66" i="3"/>
  <c r="F69" i="3" s="1"/>
  <c r="G66" i="3"/>
  <c r="G69" i="3" s="1"/>
  <c r="H66" i="3"/>
  <c r="H69" i="3" s="1"/>
  <c r="I66" i="3"/>
  <c r="I69" i="3" s="1"/>
  <c r="J66" i="3"/>
  <c r="J69" i="3" s="1"/>
  <c r="K66" i="3"/>
  <c r="K69" i="3" s="1"/>
  <c r="L66" i="3"/>
  <c r="L69" i="3" s="1"/>
  <c r="M66" i="3"/>
  <c r="M69" i="3" s="1"/>
  <c r="N66" i="3"/>
  <c r="N69" i="3" s="1"/>
  <c r="O66" i="3"/>
  <c r="O69" i="3" s="1"/>
  <c r="P66" i="3"/>
  <c r="P69" i="3" s="1"/>
  <c r="Q66" i="3"/>
  <c r="Q69" i="3" s="1"/>
  <c r="R66" i="3"/>
  <c r="R69" i="3" s="1"/>
  <c r="S66" i="3"/>
  <c r="AB66" i="3" s="1"/>
  <c r="T66" i="3"/>
  <c r="T69" i="3" s="1"/>
  <c r="D60" i="3"/>
  <c r="D63" i="3" s="1"/>
  <c r="E60" i="3"/>
  <c r="E63" i="3" s="1"/>
  <c r="F60" i="3"/>
  <c r="F63" i="3" s="1"/>
  <c r="G60" i="3"/>
  <c r="G63" i="3" s="1"/>
  <c r="H60" i="3"/>
  <c r="H63" i="3" s="1"/>
  <c r="I60" i="3"/>
  <c r="I63" i="3" s="1"/>
  <c r="J60" i="3"/>
  <c r="J63" i="3" s="1"/>
  <c r="K60" i="3"/>
  <c r="K63" i="3" s="1"/>
  <c r="L60" i="3"/>
  <c r="L63" i="3" s="1"/>
  <c r="M60" i="3"/>
  <c r="M63" i="3" s="1"/>
  <c r="N60" i="3"/>
  <c r="N63" i="3" s="1"/>
  <c r="O60" i="3"/>
  <c r="O63" i="3" s="1"/>
  <c r="P60" i="3"/>
  <c r="P63" i="3" s="1"/>
  <c r="Q60" i="3"/>
  <c r="Q63" i="3" s="1"/>
  <c r="R60" i="3"/>
  <c r="R63" i="3" s="1"/>
  <c r="S60" i="3"/>
  <c r="AB60" i="3" s="1"/>
  <c r="T60" i="3"/>
  <c r="T63" i="3" s="1"/>
  <c r="T8" i="3"/>
  <c r="E81" i="3"/>
  <c r="I81" i="3"/>
  <c r="M81" i="3"/>
  <c r="Q81" i="3"/>
  <c r="F81" i="3"/>
  <c r="J81" i="3"/>
  <c r="N81" i="3"/>
  <c r="R81" i="3"/>
  <c r="R33" i="3"/>
  <c r="G114" i="3" l="1"/>
  <c r="E93" i="3"/>
  <c r="K108" i="3"/>
  <c r="Q108" i="3"/>
  <c r="F108" i="3"/>
  <c r="N99" i="3"/>
  <c r="P84" i="3"/>
  <c r="S63" i="3"/>
  <c r="AB63" i="3" s="1"/>
  <c r="T39" i="3"/>
  <c r="I84" i="3"/>
  <c r="O93" i="3"/>
  <c r="G93" i="3"/>
  <c r="Q93" i="3"/>
  <c r="K99" i="3"/>
  <c r="K84" i="3"/>
  <c r="I108" i="3"/>
  <c r="H84" i="3"/>
  <c r="H93" i="3"/>
  <c r="L99" i="3"/>
  <c r="J84" i="3"/>
  <c r="T108" i="3"/>
  <c r="L108" i="3"/>
  <c r="R84" i="3"/>
  <c r="C84" i="3"/>
  <c r="C114" i="3"/>
  <c r="N108" i="3"/>
  <c r="R114" i="3"/>
  <c r="J114" i="3"/>
  <c r="S69" i="3"/>
  <c r="AB69" i="3" s="1"/>
  <c r="M108" i="3"/>
  <c r="E108" i="3"/>
  <c r="Q114" i="3"/>
  <c r="D108" i="3"/>
  <c r="P108" i="3"/>
  <c r="H108" i="3"/>
  <c r="R39" i="3"/>
  <c r="P93" i="3"/>
  <c r="D99" i="3"/>
  <c r="O108" i="3"/>
  <c r="G108" i="3"/>
  <c r="K114" i="3"/>
  <c r="I93" i="3"/>
  <c r="C99" i="3"/>
  <c r="C108" i="3"/>
  <c r="I114" i="3"/>
  <c r="P114" i="3"/>
  <c r="N84" i="3"/>
  <c r="G84" i="3"/>
  <c r="T114" i="3"/>
  <c r="L114" i="3"/>
  <c r="D114" i="3"/>
  <c r="M114" i="3"/>
  <c r="S84" i="3"/>
  <c r="AB84" i="3" s="1"/>
  <c r="T84" i="3"/>
  <c r="L84" i="3"/>
  <c r="D84" i="3"/>
  <c r="M84" i="3"/>
  <c r="R93" i="3"/>
  <c r="J93" i="3"/>
  <c r="F99" i="3"/>
  <c r="P78" i="3"/>
  <c r="H78" i="3"/>
  <c r="O78" i="3"/>
  <c r="G78" i="3"/>
  <c r="M99" i="3"/>
  <c r="E99" i="3"/>
  <c r="R108" i="3"/>
  <c r="J108" i="3"/>
  <c r="N114" i="3"/>
  <c r="F114" i="3"/>
  <c r="S108" i="3"/>
  <c r="AB108" i="3" s="1"/>
  <c r="S99" i="3"/>
  <c r="AB99" i="3" s="1"/>
  <c r="F84" i="3"/>
  <c r="T93" i="3"/>
  <c r="L93" i="3"/>
  <c r="D93" i="3"/>
  <c r="N93" i="3"/>
  <c r="F93" i="3"/>
  <c r="P99" i="3"/>
  <c r="H99" i="3"/>
  <c r="R99" i="3"/>
  <c r="E84" i="3"/>
  <c r="K93" i="3"/>
  <c r="C93" i="3"/>
  <c r="M93" i="3"/>
  <c r="O99" i="3"/>
  <c r="G99" i="3"/>
  <c r="I99" i="3"/>
  <c r="S39" i="3"/>
  <c r="AB39" i="3" s="1"/>
  <c r="O84" i="3"/>
  <c r="Q99" i="3"/>
  <c r="E114" i="3"/>
  <c r="O114" i="3"/>
  <c r="Q78" i="3"/>
  <c r="I78" i="3"/>
  <c r="N78" i="3"/>
  <c r="F78" i="3"/>
  <c r="M78" i="3"/>
  <c r="E78" i="3"/>
  <c r="S114" i="3"/>
  <c r="AB114" i="3" s="1"/>
  <c r="S21" i="3"/>
  <c r="AB21" i="3" s="1"/>
  <c r="T78" i="3"/>
  <c r="L78" i="3"/>
  <c r="D78" i="3"/>
  <c r="S78" i="3"/>
  <c r="K78" i="3"/>
  <c r="C78" i="3"/>
  <c r="S93" i="3"/>
  <c r="AB93" i="3" s="1"/>
  <c r="Q84" i="3"/>
  <c r="J99" i="3"/>
  <c r="T99" i="3"/>
  <c r="H114" i="3"/>
  <c r="R78" i="3"/>
  <c r="J78" i="3"/>
</calcChain>
</file>

<file path=xl/sharedStrings.xml><?xml version="1.0" encoding="utf-8"?>
<sst xmlns="http://schemas.openxmlformats.org/spreadsheetml/2006/main" count="531" uniqueCount="128">
  <si>
    <t>National Drug Overdose (OD) Deaths, 1999-2023</t>
  </si>
  <si>
    <t>Source: CDC WONDER, Multiple Cause of Death (Detailed Mortality)</t>
  </si>
  <si>
    <t xml:space="preserve">For information about this data go to </t>
  </si>
  <si>
    <t>https://wonder.cdc.gov/mcd.html</t>
  </si>
  <si>
    <t>Table of Contents</t>
  </si>
  <si>
    <t>TABLES</t>
  </si>
  <si>
    <t>All Ages</t>
  </si>
  <si>
    <t>Number Drug OD Deaths</t>
  </si>
  <si>
    <t>Number of National Drug Overdose Deaths Involving Select Prescription and Illicit Drugs</t>
  </si>
  <si>
    <t>Rate Drug OD Deaths</t>
  </si>
  <si>
    <t>Rate of National Overdose Deaths Involving Select Prescription and Illicit Drugs, Rates are Age-Adjusted per 100,000 population</t>
  </si>
  <si>
    <t>Ages 15-24 Years</t>
  </si>
  <si>
    <t>Number Drug OD, 15-24 Years</t>
  </si>
  <si>
    <t>Number of National Drug Overdose Deaths Involving Select Prescription and Illicit Drugs, Ages 15-24 Years Old</t>
  </si>
  <si>
    <t>Rate Drug OD, 15-24 Years</t>
  </si>
  <si>
    <t>Rate of National Drug Overdose Deaths Involving Select Prescription and Illicit Drugs, Ages 15-24 Years Old, Rates are per 100,000 population</t>
  </si>
  <si>
    <t>Demographics</t>
  </si>
  <si>
    <t>Rate OD Deaths, by Demographic</t>
  </si>
  <si>
    <t>Rate of National Drug Overdose Deaths, by Demographic, Rates are Age-Adjusted per 100,000 population</t>
  </si>
  <si>
    <t>Number of National Drug Overdose Deaths* Involving Select Prescription and Illicit Drugs</t>
  </si>
  <si>
    <t>Source: National Center on Health Statistics, CDC WONDER</t>
  </si>
  <si>
    <t>2015-2023 Fold Change</t>
  </si>
  <si>
    <t xml:space="preserve">  Total Overdose Deaths</t>
  </si>
  <si>
    <t xml:space="preserve">  Female</t>
  </si>
  <si>
    <t xml:space="preserve">  Male</t>
  </si>
  <si>
    <r>
      <t xml:space="preserve"> Any Opioid</t>
    </r>
    <r>
      <rPr>
        <b/>
        <vertAlign val="superscript"/>
        <sz val="10"/>
        <color indexed="9"/>
        <rFont val="Calibri"/>
        <family val="2"/>
      </rPr>
      <t>1</t>
    </r>
  </si>
  <si>
    <r>
      <t xml:space="preserve"> Select Opioids</t>
    </r>
    <r>
      <rPr>
        <b/>
        <vertAlign val="superscript"/>
        <sz val="10"/>
        <color theme="0"/>
        <rFont val="Calibri"/>
        <family val="2"/>
        <scheme val="minor"/>
      </rPr>
      <t>1a</t>
    </r>
    <r>
      <rPr>
        <b/>
        <sz val="10"/>
        <color theme="0"/>
        <rFont val="Calibri"/>
        <family val="2"/>
        <scheme val="minor"/>
      </rPr>
      <t xml:space="preserve"> AND Synthetic Opioids other than Methadone</t>
    </r>
  </si>
  <si>
    <r>
      <t xml:space="preserve"> Prescription Opioids</t>
    </r>
    <r>
      <rPr>
        <b/>
        <vertAlign val="superscript"/>
        <sz val="10"/>
        <color indexed="9"/>
        <rFont val="Calibri"/>
        <family val="2"/>
      </rPr>
      <t>2</t>
    </r>
  </si>
  <si>
    <t xml:space="preserve"> Prescription Opioids AND Synthetic Opioids other than Methadone</t>
  </si>
  <si>
    <t xml:space="preserve"> Prescription Opioids WITHOUT Synthetic Opioids other than Methadone</t>
  </si>
  <si>
    <t xml:space="preserve"> Methadone </t>
  </si>
  <si>
    <r>
      <t xml:space="preserve"> Synthetic Opioids other than Methadone (primarily fentanyl)</t>
    </r>
    <r>
      <rPr>
        <b/>
        <vertAlign val="superscript"/>
        <sz val="10"/>
        <color indexed="9"/>
        <rFont val="Calibri"/>
        <family val="2"/>
      </rPr>
      <t>3</t>
    </r>
  </si>
  <si>
    <r>
      <t>Heroin</t>
    </r>
    <r>
      <rPr>
        <b/>
        <vertAlign val="superscript"/>
        <sz val="10"/>
        <color indexed="9"/>
        <rFont val="Calibri"/>
        <family val="2"/>
      </rPr>
      <t>4</t>
    </r>
  </si>
  <si>
    <t>Heroin AND Synthetic Opioids other than Methadone</t>
  </si>
  <si>
    <t>Heroin WITHOUT Synthetic Opioids other than Methadone</t>
  </si>
  <si>
    <r>
      <t>Stimulants</t>
    </r>
    <r>
      <rPr>
        <b/>
        <vertAlign val="superscript"/>
        <sz val="10"/>
        <color theme="0"/>
        <rFont val="Calibri"/>
        <family val="2"/>
        <scheme val="minor"/>
      </rPr>
      <t>5a</t>
    </r>
  </si>
  <si>
    <t xml:space="preserve"> Stimulants AND Any Opioid</t>
  </si>
  <si>
    <t xml:space="preserve"> Stimulants WITHOUT Any Opioid</t>
  </si>
  <si>
    <t xml:space="preserve"> Stimulants AND Synthetic Opioids other than Methadone</t>
  </si>
  <si>
    <t xml:space="preserve"> Stimulants WITHOUT Synthetic Opioids other than Methadone</t>
  </si>
  <si>
    <r>
      <t>Cocaine</t>
    </r>
    <r>
      <rPr>
        <b/>
        <vertAlign val="superscript"/>
        <sz val="10"/>
        <color theme="0"/>
        <rFont val="Calibri"/>
        <family val="2"/>
        <scheme val="minor"/>
      </rPr>
      <t>5</t>
    </r>
  </si>
  <si>
    <t xml:space="preserve"> Cocaine AND Any Opioid</t>
  </si>
  <si>
    <t xml:space="preserve"> Cocaine WITHOUT Any Opioid</t>
  </si>
  <si>
    <t xml:space="preserve"> Cocaine AND Synthetic Opioids other than Methadone</t>
  </si>
  <si>
    <t xml:space="preserve"> Cocaine WITHOUT Synthetic Opioids other than Methadone</t>
  </si>
  <si>
    <r>
      <t xml:space="preserve"> Psychostimulants With Abuse Potential (primarily methamphetamine)</t>
    </r>
    <r>
      <rPr>
        <b/>
        <vertAlign val="superscript"/>
        <sz val="10"/>
        <color indexed="9"/>
        <rFont val="Calibri"/>
        <family val="2"/>
      </rPr>
      <t>6</t>
    </r>
  </si>
  <si>
    <t xml:space="preserve"> Psychostimulants With Abuse Potential AND Any Opioid</t>
  </si>
  <si>
    <t xml:space="preserve"> Psychostimulants With Abuse Potential WITHOUT Any Opioid</t>
  </si>
  <si>
    <t xml:space="preserve"> Psychostimulants With Abuse Potential AND Synthetic Opioids other than           Methadone</t>
  </si>
  <si>
    <t xml:space="preserve"> Psychostimulants With Abuse Potential WITHOUT Synthetic Opioids other than Methadone</t>
  </si>
  <si>
    <r>
      <t xml:space="preserve"> Benzodiazepines</t>
    </r>
    <r>
      <rPr>
        <b/>
        <vertAlign val="superscript"/>
        <sz val="10"/>
        <color indexed="9"/>
        <rFont val="Calibri"/>
        <family val="2"/>
      </rPr>
      <t>7</t>
    </r>
  </si>
  <si>
    <t xml:space="preserve">Female </t>
  </si>
  <si>
    <t>Male</t>
  </si>
  <si>
    <t xml:space="preserve"> Benzodiazepines AND Any Opioid</t>
  </si>
  <si>
    <t xml:space="preserve"> Benzodiazepines WITHOUT Any Opioid</t>
  </si>
  <si>
    <t>Benzodiazepines AND Synthetic Opioids other than Methadone</t>
  </si>
  <si>
    <t>Benzodiazepines WITHOUT Synthetic Opioids other than Methadone</t>
  </si>
  <si>
    <r>
      <t>Antidepressants</t>
    </r>
    <r>
      <rPr>
        <b/>
        <vertAlign val="superscript"/>
        <sz val="10"/>
        <color indexed="9"/>
        <rFont val="Calibri"/>
        <family val="2"/>
      </rPr>
      <t>8</t>
    </r>
  </si>
  <si>
    <t>Antidepressants AND Any Opioid</t>
  </si>
  <si>
    <t>Antidepressants WITHOUT Any Opioid</t>
  </si>
  <si>
    <t>Antidepressants AND Synthetic Opioids other than Methadone</t>
  </si>
  <si>
    <t>Antidepressants WITHOUT Synthetic Opioids other than Methadone</t>
  </si>
  <si>
    <t xml:space="preserve">*Includes deaths with underlying causes of unintentional drug poisoning (X40–X44), suicide drug poisoning (X60–X64), homicide drug poisoning (X85), or drug poisoning of undetermined intent (Y10–Y14), as coded in the International Classification of Diseases, 10th Revision. </t>
  </si>
  <si>
    <t>^See https://www.cdc.gov/nchs/nvss/vsrr/drug-overdose-data.htm for technical information.</t>
  </si>
  <si>
    <r>
      <rPr>
        <vertAlign val="superscript"/>
        <sz val="11"/>
        <color indexed="56"/>
        <rFont val="Calibri"/>
        <family val="2"/>
      </rPr>
      <t xml:space="preserve">1 </t>
    </r>
    <r>
      <rPr>
        <sz val="11"/>
        <color indexed="56"/>
        <rFont val="Calibri"/>
        <family val="2"/>
      </rPr>
      <t>Any Opioid ICD-10 codes (T40.0-T40.4, T40.6)</t>
    </r>
  </si>
  <si>
    <r>
      <t xml:space="preserve">1a </t>
    </r>
    <r>
      <rPr>
        <sz val="11"/>
        <color rgb="FF003366"/>
        <rFont val="Calibri"/>
        <family val="2"/>
      </rPr>
      <t xml:space="preserve"> Opioids include ICD-10 codes (T40.0-T40.3 and T40.6)</t>
    </r>
  </si>
  <si>
    <r>
      <rPr>
        <vertAlign val="superscript"/>
        <sz val="11"/>
        <color indexed="56"/>
        <rFont val="Calibri"/>
        <family val="2"/>
      </rPr>
      <t>2</t>
    </r>
    <r>
      <rPr>
        <sz val="11"/>
        <color indexed="56"/>
        <rFont val="Calibri"/>
        <family val="2"/>
      </rPr>
      <t xml:space="preserve"> Prescription Opioids  ICD-10 codes (T40.2-T40.3)</t>
    </r>
  </si>
  <si>
    <t xml:space="preserve">3Synthetic Opioids other than Methadone (primarily fentanyl) ICD-10 code (T40.4)  This category is dominated by fentanyl involved overdoses.  </t>
  </si>
  <si>
    <r>
      <rPr>
        <vertAlign val="superscript"/>
        <sz val="11"/>
        <color indexed="56"/>
        <rFont val="Calibri"/>
        <family val="2"/>
      </rPr>
      <t>4</t>
    </r>
    <r>
      <rPr>
        <sz val="11"/>
        <color indexed="56"/>
        <rFont val="Calibri"/>
        <family val="2"/>
      </rPr>
      <t>Heroin ICD-10 codes (T40.1)</t>
    </r>
  </si>
  <si>
    <r>
      <rPr>
        <vertAlign val="superscript"/>
        <sz val="11"/>
        <color rgb="FF003366"/>
        <rFont val="Calibri"/>
        <family val="2"/>
      </rPr>
      <t>5a</t>
    </r>
    <r>
      <rPr>
        <sz val="11"/>
        <color indexed="56"/>
        <rFont val="Calibri"/>
        <family val="2"/>
      </rPr>
      <t>Stimulants ICD-10 codes (T40.5 &amp; T43.6)</t>
    </r>
  </si>
  <si>
    <r>
      <rPr>
        <vertAlign val="superscript"/>
        <sz val="11"/>
        <color indexed="56"/>
        <rFont val="Calibri"/>
        <family val="2"/>
      </rPr>
      <t>5</t>
    </r>
    <r>
      <rPr>
        <sz val="11"/>
        <color indexed="56"/>
        <rFont val="Calibri"/>
        <family val="2"/>
      </rPr>
      <t>Cocaine ICD-10 codes (T40.5)</t>
    </r>
  </si>
  <si>
    <t xml:space="preserve">6Psychostimulants With Abuse Potential ICD-10 code (T43.6)  This category is dominated by methamphetamine involved overdoses.  </t>
  </si>
  <si>
    <r>
      <rPr>
        <vertAlign val="superscript"/>
        <sz val="11"/>
        <color indexed="56"/>
        <rFont val="Calibri"/>
        <family val="2"/>
      </rPr>
      <t>7</t>
    </r>
    <r>
      <rPr>
        <sz val="11"/>
        <color indexed="56"/>
        <rFont val="Calibri"/>
        <family val="2"/>
      </rPr>
      <t>Benzodiazepines  ICD-10 code(T42.4)</t>
    </r>
  </si>
  <si>
    <r>
      <rPr>
        <vertAlign val="superscript"/>
        <sz val="11"/>
        <color indexed="56"/>
        <rFont val="Calibri"/>
        <family val="2"/>
      </rPr>
      <t>8</t>
    </r>
    <r>
      <rPr>
        <sz val="11"/>
        <color indexed="56"/>
        <rFont val="Calibri"/>
        <family val="2"/>
      </rPr>
      <t>Antidepressants ICD-10 code(T43.0-T43.2)</t>
    </r>
  </si>
  <si>
    <t>Rate of National Drug Overdose Deaths* Involving Select Prescription and Illicit Drugs</t>
  </si>
  <si>
    <t>Rates are Age-Adjusted per 100,000 population</t>
  </si>
  <si>
    <r>
      <t>Any Opioid</t>
    </r>
    <r>
      <rPr>
        <b/>
        <vertAlign val="superscript"/>
        <sz val="10"/>
        <color indexed="9"/>
        <rFont val="Calibri"/>
        <family val="2"/>
      </rPr>
      <t>1</t>
    </r>
  </si>
  <si>
    <r>
      <t>Prescription Opioids</t>
    </r>
    <r>
      <rPr>
        <b/>
        <vertAlign val="superscript"/>
        <sz val="10"/>
        <color indexed="9"/>
        <rFont val="Calibri"/>
        <family val="2"/>
      </rPr>
      <t>2</t>
    </r>
  </si>
  <si>
    <r>
      <t xml:space="preserve"> Cocaine</t>
    </r>
    <r>
      <rPr>
        <b/>
        <vertAlign val="superscript"/>
        <sz val="10"/>
        <color indexed="9"/>
        <rFont val="Calibri"/>
        <family val="2"/>
      </rPr>
      <t>5</t>
    </r>
  </si>
  <si>
    <t xml:space="preserve"> Psychostimulants With Abuse Potential AND Synthetic Opioids other than Methadone</t>
  </si>
  <si>
    <t>Blank fields designated by unreliable or suppressed data. For more information visit CDC WONDER.</t>
  </si>
  <si>
    <t xml:space="preserve">3Other Synthetic Narcotics (other than methadone) ICD-10 code (T40.4)  This category is dominated by fentanyl involved overdoses.  </t>
  </si>
  <si>
    <t>Number of National Drug Overdose Deaths* Involving Select Prescription and Illicit Drugs, Ages 15-24 Years Old</t>
  </si>
  <si>
    <t>Fold Change 2015 to 2023</t>
  </si>
  <si>
    <t xml:space="preserve">Prescription Opioids AND Synthetic Opioids other than Methadone (primarily fentanyl) </t>
  </si>
  <si>
    <r>
      <t>Synthetic Opioids other than Methadone (primarily fentanyl)</t>
    </r>
    <r>
      <rPr>
        <b/>
        <vertAlign val="superscript"/>
        <sz val="10"/>
        <color indexed="9"/>
        <rFont val="Calibri"/>
        <family val="2"/>
      </rPr>
      <t>3</t>
    </r>
  </si>
  <si>
    <t xml:space="preserve">Heroin AND Synthetic Opioids other than Methadone (primarily fentanyl) </t>
  </si>
  <si>
    <r>
      <t>Cocaine</t>
    </r>
    <r>
      <rPr>
        <b/>
        <vertAlign val="superscript"/>
        <sz val="10"/>
        <color indexed="9"/>
        <rFont val="Calibri"/>
        <family val="2"/>
      </rPr>
      <t>5</t>
    </r>
  </si>
  <si>
    <t>Cocaine AND Any Opioid</t>
  </si>
  <si>
    <t xml:space="preserve">Cocaine AND Synthetic Opioids other than Methadone (primarily fentanyl) </t>
  </si>
  <si>
    <r>
      <t>Psychostimulants With Abuse Potential (primarily methamphetamine)</t>
    </r>
    <r>
      <rPr>
        <b/>
        <vertAlign val="superscript"/>
        <sz val="10"/>
        <color indexed="9"/>
        <rFont val="Calibri"/>
        <family val="2"/>
      </rPr>
      <t>6</t>
    </r>
  </si>
  <si>
    <t>Psychostimulants With Abuse Potential AND Any Opioid</t>
  </si>
  <si>
    <t xml:space="preserve">Psychostimulants With Abuse Potential AND Synthetic Opioids other than Methadone (primarily fentanyl) </t>
  </si>
  <si>
    <r>
      <t>Benzodiazepines</t>
    </r>
    <r>
      <rPr>
        <b/>
        <vertAlign val="superscript"/>
        <sz val="10"/>
        <color indexed="9"/>
        <rFont val="Calibri"/>
        <family val="2"/>
      </rPr>
      <t>7</t>
    </r>
  </si>
  <si>
    <t>Benzodiazepines AND Any Opioid</t>
  </si>
  <si>
    <t xml:space="preserve">Benzodiazepines AND Synthetic Opioids other than Methadone (primarily fentanyl) </t>
  </si>
  <si>
    <t xml:space="preserve">Antidepressants AND Synthetic Opioids other than Methadone (primarily fentanyl) </t>
  </si>
  <si>
    <t>Years for which data are not provided include unreliable data</t>
  </si>
  <si>
    <r>
      <rPr>
        <vertAlign val="superscript"/>
        <sz val="11"/>
        <color indexed="56"/>
        <rFont val="Calibri"/>
        <family val="2"/>
      </rPr>
      <t>3</t>
    </r>
    <r>
      <rPr>
        <sz val="11"/>
        <color indexed="56"/>
        <rFont val="Calibri"/>
        <family val="2"/>
      </rPr>
      <t xml:space="preserve"> Synthetic Opioids other than Methadone (primarily fentanyl) ICD-10 code (T40.4)  This category is dominated by fentanyl involved overdoses.  </t>
    </r>
  </si>
  <si>
    <r>
      <rPr>
        <vertAlign val="superscript"/>
        <sz val="11"/>
        <color indexed="56"/>
        <rFont val="Calibri"/>
        <family val="2"/>
      </rPr>
      <t>6</t>
    </r>
    <r>
      <rPr>
        <sz val="11"/>
        <color indexed="56"/>
        <rFont val="Calibri"/>
        <family val="2"/>
      </rPr>
      <t xml:space="preserve">Psychostimulants With Abuse Potential ICD-10 code (T43.6)  This category is dominated by methamphetamine involved overdoses.  </t>
    </r>
  </si>
  <si>
    <t>Rate of National Drug Overdose Deaths* Involving Select Prescription and Illicit Drugs, Ages 15-24 Years Old</t>
  </si>
  <si>
    <t>Prescription Opioids AND Synthetic Opioids other than Methadone</t>
  </si>
  <si>
    <r>
      <rPr>
        <b/>
        <sz val="10"/>
        <color rgb="FFFFFFFF"/>
        <rFont val="Calibri"/>
        <family val="2"/>
      </rPr>
      <t xml:space="preserve"> Synthetic Opioids other than Methadone (primarily fentanyl)</t>
    </r>
    <r>
      <rPr>
        <b/>
        <vertAlign val="superscript"/>
        <sz val="10"/>
        <color indexed="9"/>
        <rFont val="Calibri"/>
        <family val="2"/>
      </rPr>
      <t>3</t>
    </r>
  </si>
  <si>
    <t>Cocaine AND Synthetic Opioids other than Methadone</t>
  </si>
  <si>
    <t>Psychostimulants With Abuse Potential AND Synthetic Opioids other than Methadone</t>
  </si>
  <si>
    <t>Rate of National Drug Overdose Deaths, by Demographic</t>
  </si>
  <si>
    <t>Total Overdose Deaths</t>
  </si>
  <si>
    <t xml:space="preserve">  White (Non-Hispanic)</t>
  </si>
  <si>
    <t xml:space="preserve">      Female</t>
  </si>
  <si>
    <t xml:space="preserve">      Male</t>
  </si>
  <si>
    <t xml:space="preserve">  Black (Non-Hispanic)</t>
  </si>
  <si>
    <t xml:space="preserve">  Asian* (Non-Hispanic)</t>
  </si>
  <si>
    <t xml:space="preserve">  Native Hawaiin or Other Pacific Islander* (Non-Hispanic)</t>
  </si>
  <si>
    <t xml:space="preserve">  Hispanic</t>
  </si>
  <si>
    <t xml:space="preserve">  American Indian or Alaska Native (Non-Hispanic)</t>
  </si>
  <si>
    <t xml:space="preserve">  Native Hawaiian or Other Pacific Islander* (Non-Hispanic)</t>
  </si>
  <si>
    <r>
      <rPr>
        <vertAlign val="superscript"/>
        <sz val="11"/>
        <color rgb="FF003366"/>
        <rFont val="Calibri"/>
        <family val="2"/>
      </rPr>
      <t xml:space="preserve">1 </t>
    </r>
    <r>
      <rPr>
        <sz val="11"/>
        <color rgb="FF003366"/>
        <rFont val="Calibri"/>
        <family val="2"/>
      </rPr>
      <t>Any Opioid ICD-10 codes: T40.0-T40.4, T40.6</t>
    </r>
  </si>
  <si>
    <r>
      <rPr>
        <vertAlign val="superscript"/>
        <sz val="11"/>
        <color indexed="56"/>
        <rFont val="Calibri"/>
        <family val="2"/>
      </rPr>
      <t>2</t>
    </r>
    <r>
      <rPr>
        <sz val="11"/>
        <color indexed="56"/>
        <rFont val="Calibri"/>
        <family val="2"/>
      </rPr>
      <t xml:space="preserve"> Prescription Opioids  ICD-10 codes: T40.2-T40.3</t>
    </r>
  </si>
  <si>
    <r>
      <rPr>
        <vertAlign val="superscript"/>
        <sz val="11"/>
        <color indexed="56"/>
        <rFont val="Calibri"/>
        <family val="2"/>
      </rPr>
      <t>3</t>
    </r>
    <r>
      <rPr>
        <sz val="11"/>
        <color indexed="56"/>
        <rFont val="Calibri"/>
        <family val="2"/>
      </rPr>
      <t>Synthetic Opioids other than Methadone (Primarily Fentanyl) ICD-10 Code: T40.4</t>
    </r>
  </si>
  <si>
    <r>
      <rPr>
        <vertAlign val="superscript"/>
        <sz val="11"/>
        <color indexed="56"/>
        <rFont val="Calibri"/>
        <family val="2"/>
      </rPr>
      <t>4</t>
    </r>
    <r>
      <rPr>
        <sz val="11"/>
        <color indexed="56"/>
        <rFont val="Calibri"/>
        <family val="2"/>
      </rPr>
      <t>Heroin ICD-10 codes: T40.1</t>
    </r>
  </si>
  <si>
    <t xml:space="preserve">* Prior to 2018, mortlity data for Asian and Pacific Islander populations were combined. See https://wonder.cdc.gov/mcd-icd10.html </t>
  </si>
  <si>
    <t>Data table for Figure 1.  Age-adjusted drug overdose rate: United States, 1980-2023</t>
  </si>
  <si>
    <t>Year</t>
  </si>
  <si>
    <t>Number</t>
  </si>
  <si>
    <r>
      <rPr>
        <sz val="9"/>
        <rFont val="Calibri"/>
        <family val="2"/>
        <scheme val="minor"/>
      </rPr>
      <t>Deaths per 100,000
population</t>
    </r>
  </si>
  <si>
    <r>
      <rPr>
        <sz val="9"/>
        <rFont val="Calibri"/>
        <family val="2"/>
        <scheme val="minor"/>
      </rPr>
      <t>NOTE: Deaths were classified using the International Classification of Diseases, Tenth Revision (ICD-10) in 1999–2008 and using the Ninth Revision of the ICD (ICD-9) in 1980–1998. Poisoning ICD–10 underlying cause of death codes (UCOD) are: X40-X49, X60-X69, X85-X90, Y10-Y19, Y35.2, or
*U01(.6-.7) and ICD-9 UCODs are: E850.0–E869.9, E950.0–E952.9, E962(.0–.9), E980.0–E982.9, E972. Drug poisoning ICD–10 UCODs are: X40-X44, X60-X64, X85, Y10-Y14 and ICD-9 UCODs are: E850-E858, E950.0-E950.5, E962.0, E980.0-E980.5. Motor vehicle traffic ICD–10 UCODs are: V30-V39 (.4-.9), V40-V49 (.4-.9), V50-V59 (.4-.9), V60-V69 (.4-.9), V70-V79 (.4-.9), V81.1 V82.1,V83-V86 (.0-.3),
V20-V28 (.3-.9),V29 (.4-.9),V12-V14 (.3-.9),V19 (.4-.6), V02-V04 (.1,.9),V09.2,V80 (.3-
.5),V87(.0-.8),V89.2 and ICD-9 UCODs are: E810.0–E819.9, E958.5, E988.5. When the ICD-10
replaced ICD-9 in 1999, approximately 5% fewer deaths were classified as motor vehicle deaths and 2% more deaths were classified as poisoning deaths.</t>
    </r>
  </si>
  <si>
    <t xml:space="preserve"> Methadone AND Synthetic Opioids other than Methadone</t>
  </si>
  <si>
    <t xml:space="preserve"> Methadone AND Synthetic Opioids other than Methadone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</si>
</sst>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55" x14ac:knownFonts="1">
    <font>
      <sz val="11"/>
      <color theme="1"/>
      <name val="Calibri"/>
      <family val="2"/>
      <scheme val="minor"/>
    </font>
    <font>
      <sz val="11"/>
      <color indexed="56"/>
      <name val="Calibri"/>
      <family val="2"/>
    </font>
    <font>
      <vertAlign val="superscript"/>
      <sz val="11"/>
      <color indexed="56"/>
      <name val="Calibri"/>
      <family val="2"/>
    </font>
    <font>
      <b/>
      <vertAlign val="superscript"/>
      <sz val="10"/>
      <color indexed="9"/>
      <name val="Calibri"/>
      <family val="2"/>
    </font>
    <font>
      <b/>
      <sz val="14"/>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10"/>
      <color theme="0"/>
      <name val="Calibri"/>
      <family val="2"/>
      <scheme val="minor"/>
    </font>
    <font>
      <sz val="14"/>
      <color rgb="FF002060"/>
      <name val="Calibri"/>
      <family val="2"/>
      <scheme val="minor"/>
    </font>
    <font>
      <sz val="12"/>
      <color rgb="FF002060"/>
      <name val="Calibri"/>
      <family val="2"/>
      <scheme val="minor"/>
    </font>
    <font>
      <b/>
      <sz val="11"/>
      <color rgb="FF002060"/>
      <name val="Calibri"/>
      <family val="2"/>
      <scheme val="minor"/>
    </font>
    <font>
      <sz val="10"/>
      <color theme="0" tint="-0.499984740745262"/>
      <name val="Calibri"/>
      <family val="2"/>
      <scheme val="minor"/>
    </font>
    <font>
      <b/>
      <sz val="10"/>
      <color theme="0"/>
      <name val="Calibri"/>
      <family val="2"/>
      <scheme val="minor"/>
    </font>
    <font>
      <b/>
      <sz val="10"/>
      <color rgb="FF002060"/>
      <name val="Calibri"/>
      <family val="2"/>
      <scheme val="minor"/>
    </font>
    <font>
      <sz val="11"/>
      <color rgb="FF002060"/>
      <name val="Calibri"/>
      <family val="2"/>
      <scheme val="minor"/>
    </font>
    <font>
      <sz val="10"/>
      <color theme="1" tint="0.499984740745262"/>
      <name val="Calibri"/>
      <family val="2"/>
      <scheme val="minor"/>
    </font>
    <font>
      <sz val="18"/>
      <color rgb="FF002060"/>
      <name val="Calibri"/>
      <family val="2"/>
      <scheme val="minor"/>
    </font>
    <font>
      <sz val="14"/>
      <color theme="1"/>
      <name val="Calibri"/>
      <family val="2"/>
      <scheme val="minor"/>
    </font>
    <font>
      <b/>
      <sz val="20"/>
      <name val="Calibri"/>
      <family val="2"/>
      <scheme val="minor"/>
    </font>
    <font>
      <b/>
      <sz val="18"/>
      <color rgb="FF002060"/>
      <name val="Calibri"/>
      <family val="2"/>
      <scheme val="minor"/>
    </font>
    <font>
      <sz val="10"/>
      <color theme="1" tint="0.34998626667073579"/>
      <name val="Calibri"/>
      <family val="2"/>
      <scheme val="minor"/>
    </font>
    <font>
      <sz val="11"/>
      <color theme="1" tint="0.34998626667073579"/>
      <name val="Calibri"/>
      <family val="2"/>
      <scheme val="minor"/>
    </font>
    <font>
      <sz val="10"/>
      <color rgb="FF002060"/>
      <name val="Calibri"/>
      <family val="2"/>
      <scheme val="minor"/>
    </font>
    <font>
      <sz val="10"/>
      <color theme="0" tint="-4.9989318521683403E-2"/>
      <name val="Calibri"/>
      <family val="2"/>
      <scheme val="minor"/>
    </font>
    <font>
      <b/>
      <sz val="10"/>
      <color theme="1"/>
      <name val="Calibri"/>
      <family val="2"/>
      <scheme val="minor"/>
    </font>
    <font>
      <b/>
      <sz val="10"/>
      <color rgb="FFFFFFFF"/>
      <name val="Calibri"/>
      <family val="2"/>
    </font>
    <font>
      <sz val="10"/>
      <color rgb="FF000000"/>
      <name val="Times New Roman"/>
      <family val="1"/>
    </font>
    <font>
      <sz val="10"/>
      <name val="Calibri"/>
      <family val="2"/>
      <scheme val="minor"/>
    </font>
    <font>
      <sz val="9"/>
      <name val="Calibri"/>
      <family val="2"/>
      <scheme val="minor"/>
    </font>
    <font>
      <sz val="10"/>
      <color rgb="FF000000"/>
      <name val="Calibri"/>
      <family val="2"/>
      <scheme val="minor"/>
    </font>
    <font>
      <sz val="9"/>
      <color rgb="FF000000"/>
      <name val="Calibri"/>
      <family val="2"/>
      <scheme val="minor"/>
    </font>
    <font>
      <sz val="7.5"/>
      <name val="Calibri"/>
      <family val="2"/>
      <scheme val="minor"/>
    </font>
    <font>
      <sz val="7.5"/>
      <color rgb="FF000000"/>
      <name val="Calibri"/>
      <family val="2"/>
      <scheme val="minor"/>
    </font>
    <font>
      <vertAlign val="superscript"/>
      <sz val="11"/>
      <color rgb="FF003366"/>
      <name val="Calibri"/>
      <family val="2"/>
    </font>
    <font>
      <sz val="11"/>
      <color rgb="FF003366"/>
      <name val="Calibri"/>
      <family val="2"/>
    </font>
    <font>
      <b/>
      <vertAlign val="superscript"/>
      <sz val="10"/>
      <color theme="0"/>
      <name val="Calibri"/>
      <family val="2"/>
      <scheme val="minor"/>
    </font>
    <font>
      <b/>
      <sz val="10"/>
      <name val="Calibri"/>
      <family val="2"/>
      <scheme val="minor"/>
    </font>
    <font>
      <sz val="11"/>
      <color rgb="FF003366"/>
      <name val="Calibri"/>
      <family val="2"/>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theme="0"/>
        <bgColor indexed="64"/>
      </patternFill>
    </fill>
    <fill>
      <patternFill patternType="solid">
        <fgColor rgb="FF002060"/>
        <bgColor indexed="64"/>
      </patternFill>
    </fill>
    <fill>
      <patternFill patternType="solid">
        <fgColor theme="2"/>
        <bgColor indexed="64"/>
      </patternFill>
    </fill>
  </fills>
  <borders count="1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diagonal/>
    </border>
    <border>
      <left/>
      <right style="thin">
        <color theme="0"/>
      </right>
      <top/>
      <bottom style="thin">
        <color theme="0" tint="-4.9989318521683403E-2"/>
      </bottom>
      <diagonal/>
    </border>
    <border>
      <left/>
      <right style="thin">
        <color theme="0"/>
      </right>
      <top style="thin">
        <color theme="0" tint="-4.9989318521683403E-2"/>
      </top>
      <bottom/>
      <diagonal/>
    </border>
    <border>
      <left style="thin">
        <color theme="0"/>
      </left>
      <right style="thin">
        <color theme="0"/>
      </right>
      <top style="thin">
        <color theme="0"/>
      </top>
      <bottom/>
      <diagonal/>
    </border>
    <border>
      <left/>
      <right style="thin">
        <color theme="0"/>
      </right>
      <top style="thin">
        <color theme="0" tint="-0.14996795556505021"/>
      </top>
      <bottom style="thin">
        <color theme="0" tint="-4.9989318521683403E-2"/>
      </bottom>
      <diagonal/>
    </border>
    <border>
      <left/>
      <right style="thin">
        <color theme="0"/>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right style="thin">
        <color theme="0"/>
      </right>
      <top style="thin">
        <color theme="0" tint="-4.9989318521683403E-2"/>
      </top>
      <bottom style="thin">
        <color theme="0" tint="-0.14996795556505021"/>
      </bottom>
      <diagonal/>
    </border>
    <border>
      <left style="thin">
        <color theme="0"/>
      </left>
      <right/>
      <top style="thin">
        <color theme="0"/>
      </top>
      <bottom style="thin">
        <color theme="0"/>
      </bottom>
      <diagonal/>
    </border>
    <border>
      <left/>
      <right style="thin">
        <color theme="0"/>
      </right>
      <top/>
      <bottom/>
      <diagonal/>
    </border>
    <border>
      <left/>
      <right style="thin">
        <color theme="0"/>
      </right>
      <top/>
      <bottom style="thin">
        <color theme="0" tint="-0.14996795556505021"/>
      </bottom>
      <diagonal/>
    </border>
    <border>
      <left/>
      <right/>
      <top style="thin">
        <color theme="0" tint="-0.14996795556505021"/>
      </top>
      <bottom/>
      <diagonal/>
    </border>
    <border>
      <left style="thin">
        <color theme="0"/>
      </left>
      <right style="thin">
        <color theme="0"/>
      </right>
      <top style="thin">
        <color theme="0" tint="-0.14996795556505021"/>
      </top>
      <bottom/>
      <diagonal/>
    </border>
    <border>
      <left style="thin">
        <color theme="0"/>
      </left>
      <right style="thin">
        <color theme="0"/>
      </right>
      <top/>
      <bottom/>
      <diagonal/>
    </border>
    <border>
      <left/>
      <right/>
      <top/>
      <bottom style="thin">
        <color theme="0" tint="-0.14996795556505021"/>
      </bottom>
      <diagonal/>
    </border>
    <border>
      <left style="thin">
        <color theme="0"/>
      </left>
      <right style="thin">
        <color theme="0"/>
      </right>
      <top/>
      <bottom style="thin">
        <color theme="0" tint="-0.14996795556505021"/>
      </bottom>
      <diagonal/>
    </border>
    <border>
      <left style="thin">
        <color theme="0"/>
      </left>
      <right/>
      <top/>
      <bottom/>
      <diagonal/>
    </border>
    <border>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style="thin">
        <color theme="0" tint="-0.14996795556505021"/>
      </top>
      <bottom style="thin">
        <color theme="0"/>
      </bottom>
      <diagonal/>
    </border>
    <border>
      <left style="thin">
        <color theme="0"/>
      </left>
      <right/>
      <top style="thin">
        <color theme="0" tint="-0.14996795556505021"/>
      </top>
      <bottom style="thin">
        <color theme="0"/>
      </bottom>
      <diagonal/>
    </border>
    <border>
      <left style="thin">
        <color theme="0"/>
      </left>
      <right/>
      <top style="thin">
        <color theme="0" tint="-0.14996795556505021"/>
      </top>
      <bottom/>
      <diagonal/>
    </border>
    <border>
      <left style="thin">
        <color theme="0"/>
      </left>
      <right/>
      <top/>
      <bottom style="thin">
        <color theme="0" tint="-0.14996795556505021"/>
      </bottom>
      <diagonal/>
    </border>
    <border>
      <left style="thin">
        <color theme="0"/>
      </left>
      <right style="thin">
        <color theme="0"/>
      </right>
      <top style="thin">
        <color theme="0"/>
      </top>
      <bottom style="thin">
        <color theme="0" tint="-0.14996795556505021"/>
      </bottom>
      <diagonal/>
    </border>
    <border>
      <left/>
      <right/>
      <top style="thin">
        <color theme="8" tint="-0.24994659260841701"/>
      </top>
      <bottom style="thin">
        <color theme="8" tint="-0.24994659260841701"/>
      </bottom>
      <diagonal/>
    </border>
    <border>
      <left style="thin">
        <color theme="0" tint="-4.9989318521683403E-2"/>
      </left>
      <right/>
      <top style="thin">
        <color theme="8" tint="-0.24994659260841701"/>
      </top>
      <bottom style="thin">
        <color theme="8" tint="-0.24994659260841701"/>
      </bottom>
      <diagonal/>
    </border>
    <border>
      <left/>
      <right/>
      <top style="thin">
        <color theme="0"/>
      </top>
      <bottom style="thin">
        <color theme="0"/>
      </bottom>
      <diagonal/>
    </border>
    <border>
      <left style="thin">
        <color theme="0" tint="-4.9989318521683403E-2"/>
      </left>
      <right/>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int="-0.14993743705557422"/>
      </top>
      <bottom style="thin">
        <color theme="0"/>
      </bottom>
      <diagonal/>
    </border>
    <border>
      <left style="thin">
        <color theme="0"/>
      </left>
      <right style="thin">
        <color theme="0"/>
      </right>
      <top style="thin">
        <color theme="0"/>
      </top>
      <bottom style="thin">
        <color theme="0" tint="-0.14993743705557422"/>
      </bottom>
      <diagonal/>
    </border>
    <border>
      <left/>
      <right/>
      <top style="thin">
        <color theme="0"/>
      </top>
      <bottom style="thin">
        <color theme="0" tint="-0.14996795556505021"/>
      </bottom>
      <diagonal/>
    </border>
    <border>
      <left/>
      <right/>
      <top style="thin">
        <color theme="8" tint="-0.24994659260841701"/>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theme="0" tint="-4.9989318521683403E-2"/>
      </top>
      <bottom style="thin">
        <color theme="0" tint="-4.9989318521683403E-2"/>
      </bottom>
      <diagonal/>
    </border>
    <border>
      <left/>
      <right style="thin">
        <color theme="0"/>
      </right>
      <top style="thin">
        <color theme="0" tint="-4.9989318521683403E-2"/>
      </top>
      <bottom style="thin">
        <color theme="0" tint="-0.14993743705557422"/>
      </bottom>
      <diagonal/>
    </border>
    <border>
      <left/>
      <right/>
      <top/>
      <bottom style="thin">
        <color theme="0" tint="-0.14993743705557422"/>
      </bottom>
      <diagonal/>
    </border>
    <border>
      <left/>
      <right/>
      <top/>
      <bottom style="thin">
        <color theme="8" tint="-0.24994659260841701"/>
      </bottom>
      <diagonal/>
    </border>
    <border>
      <left style="thin">
        <color theme="0"/>
      </left>
      <right style="thin">
        <color theme="0"/>
      </right>
      <top style="thin">
        <color theme="8" tint="-0.24994659260841701"/>
      </top>
      <bottom style="thin">
        <color theme="0"/>
      </bottom>
      <diagonal/>
    </border>
    <border>
      <left/>
      <right style="thin">
        <color theme="0"/>
      </right>
      <top style="thin">
        <color theme="0"/>
      </top>
      <bottom style="thin">
        <color theme="8" tint="-0.24994659260841701"/>
      </bottom>
      <diagonal/>
    </border>
    <border>
      <left style="thin">
        <color theme="0"/>
      </left>
      <right style="thin">
        <color theme="0"/>
      </right>
      <top style="thin">
        <color theme="0"/>
      </top>
      <bottom style="thin">
        <color theme="8" tint="-0.24994659260841701"/>
      </bottom>
      <diagonal/>
    </border>
    <border>
      <left/>
      <right/>
      <top style="thin">
        <color theme="0"/>
      </top>
      <bottom/>
      <diagonal/>
    </border>
    <border>
      <left/>
      <right/>
      <top style="thin">
        <color theme="0" tint="-4.9989318521683403E-2"/>
      </top>
      <bottom style="thin">
        <color theme="0" tint="-0.14996795556505021"/>
      </bottom>
      <diagonal/>
    </border>
    <border>
      <left/>
      <right/>
      <top/>
      <bottom style="thin">
        <color theme="0" tint="-4.9989318521683403E-2"/>
      </bottom>
      <diagonal/>
    </border>
    <border>
      <left/>
      <right style="thin">
        <color theme="0"/>
      </right>
      <top style="thin">
        <color theme="0" tint="-0.14996795556505021"/>
      </top>
      <bottom/>
      <diagonal/>
    </border>
    <border>
      <left/>
      <right style="thin">
        <color theme="0"/>
      </right>
      <top style="thin">
        <color theme="8" tint="-0.24994659260841701"/>
      </top>
      <bottom style="thin">
        <color theme="0" tint="-4.9989318521683403E-2"/>
      </bottom>
      <diagonal/>
    </border>
    <border>
      <left/>
      <right/>
      <top style="thin">
        <color theme="8" tint="-0.24994659260841701"/>
      </top>
      <bottom/>
      <diagonal/>
    </border>
    <border>
      <left/>
      <right style="thin">
        <color theme="0"/>
      </right>
      <top style="thin">
        <color theme="0"/>
      </top>
      <bottom style="thin">
        <color theme="0" tint="-0.14996795556505021"/>
      </bottom>
      <diagonal/>
    </border>
    <border>
      <left style="thin">
        <color theme="0"/>
      </left>
      <right/>
      <top style="thin">
        <color theme="0"/>
      </top>
      <bottom style="thin">
        <color theme="0" tint="-0.14996795556505021"/>
      </bottom>
      <diagonal/>
    </border>
    <border>
      <left/>
      <right/>
      <top style="thin">
        <color theme="0" tint="-0.14996795556505021"/>
      </top>
      <bottom style="thin">
        <color theme="0"/>
      </bottom>
      <diagonal/>
    </border>
    <border>
      <left/>
      <right style="thin">
        <color theme="8" tint="-0.24994659260841701"/>
      </right>
      <top style="thin">
        <color theme="8" tint="-0.24994659260841701"/>
      </top>
      <bottom style="thin">
        <color theme="8" tint="-0.24994659260841701"/>
      </bottom>
      <diagonal/>
    </border>
    <border>
      <left/>
      <right style="thin">
        <color theme="8" tint="-0.24994659260841701"/>
      </right>
      <top/>
      <bottom style="thin">
        <color theme="8" tint="-0.24994659260841701"/>
      </bottom>
      <diagonal/>
    </border>
    <border>
      <left style="thin">
        <color theme="0" tint="-4.9989318521683403E-2"/>
      </left>
      <right style="thin">
        <color theme="0"/>
      </right>
      <top style="thin">
        <color theme="8" tint="-0.24994659260841701"/>
      </top>
      <bottom style="thin">
        <color theme="0" tint="-4.9989318521683403E-2"/>
      </bottom>
      <diagonal/>
    </border>
    <border>
      <left style="thin">
        <color theme="0" tint="-4.9989318521683403E-2"/>
      </left>
      <right style="thin">
        <color theme="0"/>
      </right>
      <top style="thin">
        <color theme="0" tint="-4.9989318521683403E-2"/>
      </top>
      <bottom style="thin">
        <color theme="0" tint="-0.14996795556505021"/>
      </bottom>
      <diagonal/>
    </border>
    <border>
      <left style="thin">
        <color theme="0"/>
      </left>
      <right/>
      <top style="thin">
        <color theme="0"/>
      </top>
      <bottom style="thin">
        <color theme="0" tint="-0.14993743705557422"/>
      </bottom>
      <diagonal/>
    </border>
    <border>
      <left/>
      <right/>
      <top style="thin">
        <color theme="0" tint="-4.9989318521683403E-2"/>
      </top>
      <bottom/>
      <diagonal/>
    </border>
    <border>
      <left style="thin">
        <color theme="0" tint="-0.14996795556505021"/>
      </left>
      <right style="thin">
        <color theme="0"/>
      </right>
      <top/>
      <bottom style="thin">
        <color theme="0"/>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tint="-4.9989318521683403E-2"/>
      </right>
      <top style="thin">
        <color theme="0" tint="-0.14996795556505021"/>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0.14996795556505021"/>
      </bottom>
      <diagonal/>
    </border>
    <border>
      <left style="thin">
        <color theme="0"/>
      </left>
      <right style="thin">
        <color theme="0" tint="-4.9989318521683403E-2"/>
      </right>
      <top style="thin">
        <color theme="0"/>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style="thin">
        <color theme="0" tint="-4.9989318521683403E-2"/>
      </left>
      <right style="thin">
        <color theme="0"/>
      </right>
      <top style="thin">
        <color theme="0"/>
      </top>
      <bottom style="thin">
        <color theme="0" tint="-4.9989318521683403E-2"/>
      </bottom>
      <diagonal/>
    </border>
    <border>
      <left style="thin">
        <color theme="0"/>
      </left>
      <right style="thin">
        <color theme="0" tint="-4.9989318521683403E-2"/>
      </right>
      <top style="thin">
        <color theme="0" tint="-4.9989318521683403E-2"/>
      </top>
      <bottom/>
      <diagonal/>
    </border>
    <border>
      <left style="thin">
        <color theme="0" tint="-4.9989318521683403E-2"/>
      </left>
      <right style="thin">
        <color theme="0"/>
      </right>
      <top style="thin">
        <color theme="0" tint="-4.9989318521683403E-2"/>
      </top>
      <bottom/>
      <diagonal/>
    </border>
    <border>
      <left style="thin">
        <color theme="0"/>
      </left>
      <right style="thin">
        <color theme="0" tint="-4.9989318521683403E-2"/>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tint="-4.9989318521683403E-2"/>
      </left>
      <right style="thin">
        <color theme="0"/>
      </right>
      <top style="thin">
        <color theme="0" tint="-4.9989318521683403E-2"/>
      </top>
      <bottom style="thin">
        <color theme="0"/>
      </bottom>
      <diagonal/>
    </border>
    <border>
      <left/>
      <right/>
      <top style="thin">
        <color theme="0"/>
      </top>
      <bottom style="thin">
        <color theme="8" tint="-0.24994659260841701"/>
      </bottom>
      <diagonal/>
    </border>
    <border>
      <left/>
      <right/>
      <top style="thin">
        <color indexed="64"/>
      </top>
      <bottom style="thin">
        <color indexed="64"/>
      </bottom>
      <diagonal/>
    </border>
    <border>
      <left style="thin">
        <color theme="0"/>
      </left>
      <right/>
      <top style="thin">
        <color theme="8" tint="-0.24994659260841701"/>
      </top>
      <bottom style="thin">
        <color theme="0"/>
      </bottom>
      <diagonal/>
    </border>
    <border>
      <left style="thin">
        <color theme="0" tint="-4.9989318521683403E-2"/>
      </left>
      <right style="thin">
        <color theme="8" tint="-0.24994659260841701"/>
      </right>
      <top style="thin">
        <color theme="8" tint="-0.24994659260841701"/>
      </top>
      <bottom style="thin">
        <color theme="8" tint="-0.24994659260841701"/>
      </bottom>
      <diagonal/>
    </border>
    <border>
      <left style="thin">
        <color theme="0"/>
      </left>
      <right/>
      <top style="thin">
        <color theme="0"/>
      </top>
      <bottom style="thin">
        <color theme="8" tint="-0.24994659260841701"/>
      </bottom>
      <diagonal/>
    </border>
    <border>
      <left style="thin">
        <color theme="0"/>
      </left>
      <right/>
      <top/>
      <bottom style="thin">
        <color theme="8" tint="-0.24994659260841701"/>
      </bottom>
      <diagonal/>
    </border>
    <border>
      <left style="thin">
        <color theme="0"/>
      </left>
      <right/>
      <top style="thin">
        <color theme="8" tint="-0.24994659260841701"/>
      </top>
      <bottom/>
      <diagonal/>
    </border>
    <border>
      <left style="thin">
        <color theme="8" tint="-0.24994659260841701"/>
      </left>
      <right/>
      <top/>
      <bottom/>
      <diagonal/>
    </border>
    <border>
      <left style="thin">
        <color theme="0"/>
      </left>
      <right/>
      <top style="thin">
        <color theme="0" tint="-0.14993743705557422"/>
      </top>
      <bottom style="thin">
        <color theme="0"/>
      </bottom>
      <diagonal/>
    </border>
    <border>
      <left style="thin">
        <color theme="0"/>
      </left>
      <right style="thin">
        <color theme="0"/>
      </right>
      <top style="thin">
        <color theme="8" tint="-0.24994659260841701"/>
      </top>
      <bottom/>
      <diagonal/>
    </border>
    <border diagonalUp="1">
      <left style="thin">
        <color theme="0"/>
      </left>
      <right/>
      <top style="thin">
        <color theme="0"/>
      </top>
      <bottom style="thin">
        <color theme="0"/>
      </bottom>
      <diagonal style="thin">
        <color theme="0"/>
      </diagonal>
    </border>
    <border>
      <left style="thin">
        <color theme="0"/>
      </left>
      <right style="thin">
        <color theme="0"/>
      </right>
      <top style="thin">
        <color theme="0" tint="-0.14993743705557422"/>
      </top>
      <bottom/>
      <diagonal/>
    </border>
    <border>
      <left style="thin">
        <color theme="0"/>
      </left>
      <right style="thin">
        <color theme="0"/>
      </right>
      <top/>
      <bottom style="thin">
        <color theme="0" tint="-0.14993743705557422"/>
      </bottom>
      <diagonal/>
    </border>
    <border>
      <left style="thin">
        <color theme="0"/>
      </left>
      <right style="thin">
        <color theme="0"/>
      </right>
      <top/>
      <bottom style="thin">
        <color theme="8" tint="-0.24994659260841701"/>
      </bottom>
      <diagonal/>
    </border>
    <border>
      <left/>
      <right style="thin">
        <color theme="0"/>
      </right>
      <top style="thin">
        <color theme="0" tint="-0.14996795556505021"/>
      </top>
      <bottom style="thin">
        <color theme="0"/>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 applyNumberFormat="0" applyAlignment="0" applyProtection="0"/>
    <xf numFmtId="0" fontId="9" fillId="28" borderId="2"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1" applyNumberFormat="0" applyAlignment="0" applyProtection="0"/>
    <xf numFmtId="0" fontId="17" fillId="0" borderId="6" applyNumberFormat="0" applyFill="0" applyAlignment="0" applyProtection="0"/>
    <xf numFmtId="0" fontId="18" fillId="31" borderId="0" applyNumberFormat="0" applyBorder="0" applyAlignment="0" applyProtection="0"/>
    <xf numFmtId="0" fontId="5" fillId="32" borderId="7" applyNumberFormat="0" applyFont="0" applyAlignment="0" applyProtection="0"/>
    <xf numFmtId="0" fontId="19" fillId="2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3" fillId="0" borderId="0"/>
  </cellStyleXfs>
  <cellXfs count="674">
    <xf numFmtId="0" fontId="0" fillId="0" borderId="0" xfId="0"/>
    <xf numFmtId="0" fontId="23" fillId="33" borderId="0" xfId="0" applyFont="1" applyFill="1"/>
    <xf numFmtId="0" fontId="23" fillId="0" borderId="0" xfId="0" applyFont="1"/>
    <xf numFmtId="0" fontId="24" fillId="33" borderId="0" xfId="0" applyFont="1" applyFill="1"/>
    <xf numFmtId="0" fontId="23" fillId="33" borderId="10" xfId="0" applyFont="1" applyFill="1" applyBorder="1"/>
    <xf numFmtId="0" fontId="23" fillId="33" borderId="11" xfId="0" applyFont="1" applyFill="1" applyBorder="1"/>
    <xf numFmtId="0" fontId="23" fillId="33" borderId="12" xfId="0" applyFont="1" applyFill="1" applyBorder="1"/>
    <xf numFmtId="0" fontId="23" fillId="33" borderId="13" xfId="0" applyFont="1" applyFill="1" applyBorder="1"/>
    <xf numFmtId="0" fontId="23" fillId="33" borderId="10" xfId="0" applyFont="1" applyFill="1" applyBorder="1" applyAlignment="1">
      <alignment vertical="center"/>
    </xf>
    <xf numFmtId="0" fontId="23" fillId="0" borderId="0" xfId="0" applyFont="1" applyAlignment="1">
      <alignment vertical="center"/>
    </xf>
    <xf numFmtId="0" fontId="25" fillId="33" borderId="0" xfId="0" applyFont="1" applyFill="1"/>
    <xf numFmtId="0" fontId="26" fillId="33" borderId="0" xfId="0" applyFont="1" applyFill="1"/>
    <xf numFmtId="0" fontId="27" fillId="33" borderId="0" xfId="0" applyFont="1" applyFill="1" applyAlignment="1">
      <alignment horizontal="center"/>
    </xf>
    <xf numFmtId="0" fontId="28" fillId="33" borderId="14" xfId="0" applyFont="1" applyFill="1" applyBorder="1"/>
    <xf numFmtId="0" fontId="28" fillId="33" borderId="15" xfId="0" applyFont="1" applyFill="1" applyBorder="1"/>
    <xf numFmtId="3" fontId="28" fillId="0" borderId="16" xfId="0" applyNumberFormat="1" applyFont="1" applyBorder="1" applyAlignment="1">
      <alignment horizontal="right" vertical="center" wrapText="1"/>
    </xf>
    <xf numFmtId="0" fontId="30" fillId="33" borderId="17" xfId="0" applyFont="1" applyFill="1" applyBorder="1"/>
    <xf numFmtId="0" fontId="28" fillId="33" borderId="18" xfId="0" applyFont="1" applyFill="1" applyBorder="1"/>
    <xf numFmtId="3" fontId="28" fillId="0" borderId="19" xfId="0" applyNumberFormat="1" applyFont="1" applyBorder="1" applyAlignment="1">
      <alignment horizontal="right" vertical="center" wrapText="1"/>
    </xf>
    <xf numFmtId="0" fontId="28" fillId="33" borderId="20" xfId="0" applyFont="1" applyFill="1" applyBorder="1"/>
    <xf numFmtId="0" fontId="30" fillId="33" borderId="14" xfId="0" applyFont="1" applyFill="1" applyBorder="1"/>
    <xf numFmtId="3" fontId="28" fillId="0" borderId="21" xfId="0" applyNumberFormat="1" applyFont="1" applyBorder="1" applyAlignment="1">
      <alignment horizontal="right" vertical="center" wrapText="1"/>
    </xf>
    <xf numFmtId="0" fontId="28" fillId="33" borderId="22" xfId="0" applyFont="1" applyFill="1" applyBorder="1"/>
    <xf numFmtId="0" fontId="28" fillId="33" borderId="23" xfId="0" applyFont="1" applyFill="1" applyBorder="1"/>
    <xf numFmtId="0" fontId="30" fillId="33" borderId="24" xfId="0" applyFont="1" applyFill="1" applyBorder="1"/>
    <xf numFmtId="3" fontId="30" fillId="0" borderId="25" xfId="28" applyNumberFormat="1" applyFont="1" applyBorder="1" applyAlignment="1">
      <alignment horizontal="right" vertical="center"/>
    </xf>
    <xf numFmtId="0" fontId="28" fillId="33" borderId="0" xfId="0" applyFont="1" applyFill="1"/>
    <xf numFmtId="3" fontId="28" fillId="35" borderId="26" xfId="0" applyNumberFormat="1" applyFont="1" applyFill="1" applyBorder="1" applyAlignment="1">
      <alignment horizontal="right" vertical="center" wrapText="1"/>
    </xf>
    <xf numFmtId="0" fontId="28" fillId="33" borderId="27" xfId="0" applyFont="1" applyFill="1" applyBorder="1"/>
    <xf numFmtId="3" fontId="28" fillId="35" borderId="28" xfId="0" applyNumberFormat="1" applyFont="1" applyFill="1" applyBorder="1" applyAlignment="1">
      <alignment horizontal="right" vertical="center" wrapText="1"/>
    </xf>
    <xf numFmtId="3" fontId="28" fillId="0" borderId="26" xfId="0" applyNumberFormat="1" applyFont="1" applyBorder="1" applyAlignment="1">
      <alignment horizontal="right" vertical="center" wrapText="1"/>
    </xf>
    <xf numFmtId="3" fontId="28" fillId="0" borderId="29" xfId="0" applyNumberFormat="1" applyFont="1" applyBorder="1" applyAlignment="1">
      <alignment horizontal="right" vertical="center" wrapText="1"/>
    </xf>
    <xf numFmtId="3" fontId="28" fillId="35" borderId="0" xfId="0" applyNumberFormat="1" applyFont="1" applyFill="1" applyAlignment="1">
      <alignment horizontal="right" vertical="center" wrapText="1"/>
    </xf>
    <xf numFmtId="0" fontId="30" fillId="33" borderId="17" xfId="0" applyFont="1" applyFill="1" applyBorder="1" applyAlignment="1">
      <alignment vertical="center" wrapText="1"/>
    </xf>
    <xf numFmtId="0" fontId="28" fillId="33" borderId="0" xfId="0" applyFont="1" applyFill="1" applyAlignment="1">
      <alignment vertical="center"/>
    </xf>
    <xf numFmtId="0" fontId="28" fillId="33" borderId="27" xfId="0" applyFont="1" applyFill="1" applyBorder="1" applyAlignment="1">
      <alignment vertical="center"/>
    </xf>
    <xf numFmtId="0" fontId="31" fillId="33" borderId="0" xfId="0" applyFont="1" applyFill="1" applyAlignment="1">
      <alignment horizontal="left" wrapText="1"/>
    </xf>
    <xf numFmtId="0" fontId="31" fillId="33" borderId="13" xfId="0" applyFont="1" applyFill="1" applyBorder="1" applyAlignment="1">
      <alignment horizontal="left" wrapText="1"/>
    </xf>
    <xf numFmtId="0" fontId="31" fillId="33" borderId="30" xfId="0" applyFont="1" applyFill="1" applyBorder="1"/>
    <xf numFmtId="0" fontId="31" fillId="33" borderId="0" xfId="0" applyFont="1" applyFill="1"/>
    <xf numFmtId="3" fontId="28" fillId="35" borderId="26" xfId="0" applyNumberFormat="1" applyFont="1" applyFill="1" applyBorder="1" applyAlignment="1">
      <alignment vertical="center" wrapText="1"/>
    </xf>
    <xf numFmtId="0" fontId="29" fillId="37" borderId="0" xfId="0" applyFont="1" applyFill="1" applyAlignment="1">
      <alignment horizontal="right" vertical="center" wrapText="1"/>
    </xf>
    <xf numFmtId="0" fontId="1" fillId="33" borderId="0" xfId="0" applyFont="1" applyFill="1"/>
    <xf numFmtId="0" fontId="23" fillId="33" borderId="0" xfId="0" applyFont="1" applyFill="1" applyAlignment="1">
      <alignment vertical="center"/>
    </xf>
    <xf numFmtId="3" fontId="28" fillId="0" borderId="34" xfId="0" applyNumberFormat="1" applyFont="1" applyBorder="1" applyAlignment="1">
      <alignment horizontal="right" vertical="center" wrapText="1"/>
    </xf>
    <xf numFmtId="3" fontId="30" fillId="0" borderId="37" xfId="28" applyNumberFormat="1" applyFont="1" applyBorder="1" applyAlignment="1">
      <alignment horizontal="right" vertical="center"/>
    </xf>
    <xf numFmtId="3" fontId="28" fillId="35" borderId="29" xfId="0" applyNumberFormat="1" applyFont="1" applyFill="1" applyBorder="1" applyAlignment="1">
      <alignment horizontal="right" vertical="center" wrapText="1"/>
    </xf>
    <xf numFmtId="3" fontId="28" fillId="35" borderId="38" xfId="0" applyNumberFormat="1" applyFont="1" applyFill="1" applyBorder="1" applyAlignment="1">
      <alignment horizontal="right" vertical="center" wrapText="1"/>
    </xf>
    <xf numFmtId="164" fontId="29" fillId="34" borderId="0" xfId="0" applyNumberFormat="1" applyFont="1" applyFill="1" applyAlignment="1">
      <alignment vertical="center"/>
    </xf>
    <xf numFmtId="0" fontId="0" fillId="33" borderId="0" xfId="0" applyFill="1"/>
    <xf numFmtId="164" fontId="28" fillId="0" borderId="16" xfId="0" applyNumberFormat="1" applyFont="1" applyBorder="1" applyAlignment="1">
      <alignment horizontal="right" vertical="center" wrapText="1"/>
    </xf>
    <xf numFmtId="164" fontId="28" fillId="0" borderId="34" xfId="0" applyNumberFormat="1" applyFont="1" applyBorder="1" applyAlignment="1">
      <alignment horizontal="right" vertical="center" wrapText="1"/>
    </xf>
    <xf numFmtId="165" fontId="28" fillId="35" borderId="19" xfId="0" applyNumberFormat="1" applyFont="1" applyFill="1" applyBorder="1" applyAlignment="1">
      <alignment horizontal="right" vertical="center" wrapText="1"/>
    </xf>
    <xf numFmtId="165" fontId="28" fillId="0" borderId="19" xfId="0" applyNumberFormat="1" applyFont="1" applyBorder="1" applyAlignment="1">
      <alignment horizontal="right" vertical="center" wrapText="1"/>
    </xf>
    <xf numFmtId="165" fontId="28" fillId="35" borderId="39" xfId="0" applyNumberFormat="1" applyFont="1" applyFill="1" applyBorder="1" applyAlignment="1">
      <alignment horizontal="right" vertical="center" wrapText="1"/>
    </xf>
    <xf numFmtId="164" fontId="28" fillId="0" borderId="19" xfId="0" applyNumberFormat="1" applyFont="1" applyBorder="1" applyAlignment="1">
      <alignment vertical="center" wrapText="1"/>
    </xf>
    <xf numFmtId="164" fontId="28" fillId="0" borderId="21" xfId="0" applyNumberFormat="1" applyFont="1" applyBorder="1" applyAlignment="1">
      <alignment vertical="center" wrapText="1"/>
    </xf>
    <xf numFmtId="164" fontId="28" fillId="0" borderId="16" xfId="0" applyNumberFormat="1" applyFont="1" applyBorder="1" applyAlignment="1">
      <alignment vertical="center" wrapText="1"/>
    </xf>
    <xf numFmtId="164" fontId="28" fillId="0" borderId="34" xfId="0" applyNumberFormat="1" applyFont="1" applyBorder="1" applyAlignment="1">
      <alignment vertical="center" wrapText="1"/>
    </xf>
    <xf numFmtId="164" fontId="28" fillId="35" borderId="26" xfId="0" applyNumberFormat="1" applyFont="1" applyFill="1" applyBorder="1" applyAlignment="1">
      <alignment horizontal="right" vertical="center" wrapText="1"/>
    </xf>
    <xf numFmtId="164" fontId="28" fillId="0" borderId="26" xfId="0" applyNumberFormat="1" applyFont="1" applyBorder="1" applyAlignment="1">
      <alignment horizontal="right" vertical="center" wrapText="1"/>
    </xf>
    <xf numFmtId="164" fontId="28" fillId="0" borderId="29" xfId="0" applyNumberFormat="1" applyFont="1" applyBorder="1" applyAlignment="1">
      <alignment horizontal="right" vertical="center" wrapText="1"/>
    </xf>
    <xf numFmtId="164" fontId="28" fillId="0" borderId="32" xfId="0" applyNumberFormat="1" applyFont="1" applyBorder="1" applyAlignment="1">
      <alignment vertical="center" wrapText="1"/>
    </xf>
    <xf numFmtId="164" fontId="28" fillId="0" borderId="33" xfId="0" applyNumberFormat="1" applyFont="1" applyBorder="1" applyAlignment="1">
      <alignment vertical="center" wrapText="1"/>
    </xf>
    <xf numFmtId="165" fontId="28" fillId="0" borderId="21" xfId="0" applyNumberFormat="1" applyFont="1" applyBorder="1" applyAlignment="1">
      <alignment horizontal="right" vertical="center" wrapText="1"/>
    </xf>
    <xf numFmtId="164" fontId="32" fillId="36" borderId="0" xfId="0" applyNumberFormat="1" applyFont="1" applyFill="1" applyAlignment="1">
      <alignment vertical="center" wrapText="1"/>
    </xf>
    <xf numFmtId="0" fontId="29" fillId="34" borderId="40" xfId="0" applyFont="1" applyFill="1" applyBorder="1"/>
    <xf numFmtId="0" fontId="29" fillId="34" borderId="41" xfId="0" applyFont="1" applyFill="1" applyBorder="1"/>
    <xf numFmtId="165" fontId="29" fillId="34" borderId="40" xfId="28" applyNumberFormat="1" applyFont="1" applyFill="1" applyBorder="1" applyAlignment="1">
      <alignment vertical="center"/>
    </xf>
    <xf numFmtId="165" fontId="28" fillId="35" borderId="16" xfId="0" applyNumberFormat="1" applyFont="1" applyFill="1" applyBorder="1" applyAlignment="1">
      <alignment horizontal="right" vertical="center" wrapText="1"/>
    </xf>
    <xf numFmtId="165" fontId="28" fillId="0" borderId="16" xfId="0" applyNumberFormat="1" applyFont="1" applyBorder="1" applyAlignment="1">
      <alignment horizontal="right" vertical="center" wrapText="1"/>
    </xf>
    <xf numFmtId="165" fontId="28" fillId="0" borderId="34" xfId="0" applyNumberFormat="1" applyFont="1" applyBorder="1" applyAlignment="1">
      <alignment horizontal="right" vertical="center" wrapText="1"/>
    </xf>
    <xf numFmtId="0" fontId="9" fillId="34" borderId="40" xfId="0" applyFont="1" applyFill="1" applyBorder="1"/>
    <xf numFmtId="164" fontId="29" fillId="34" borderId="40" xfId="0" applyNumberFormat="1" applyFont="1" applyFill="1" applyBorder="1" applyAlignment="1">
      <alignment vertical="center" wrapText="1"/>
    </xf>
    <xf numFmtId="165" fontId="29" fillId="34" borderId="40" xfId="0" applyNumberFormat="1" applyFont="1" applyFill="1" applyBorder="1" applyAlignment="1">
      <alignment vertical="center"/>
    </xf>
    <xf numFmtId="0" fontId="29" fillId="37" borderId="0" xfId="0" applyFont="1" applyFill="1" applyAlignment="1">
      <alignment horizontal="center" vertical="center" wrapText="1"/>
    </xf>
    <xf numFmtId="164" fontId="28" fillId="0" borderId="19" xfId="0" applyNumberFormat="1" applyFont="1" applyBorder="1" applyAlignment="1">
      <alignment vertical="center"/>
    </xf>
    <xf numFmtId="3" fontId="28" fillId="35" borderId="19" xfId="0" applyNumberFormat="1" applyFont="1" applyFill="1" applyBorder="1" applyAlignment="1">
      <alignment horizontal="right" vertical="center" wrapText="1"/>
    </xf>
    <xf numFmtId="3" fontId="28" fillId="35" borderId="42" xfId="0" applyNumberFormat="1" applyFont="1" applyFill="1" applyBorder="1" applyAlignment="1">
      <alignment horizontal="right" vertical="center" wrapText="1"/>
    </xf>
    <xf numFmtId="164" fontId="30" fillId="0" borderId="35" xfId="0" applyNumberFormat="1" applyFont="1" applyBorder="1" applyAlignment="1">
      <alignment vertical="center"/>
    </xf>
    <xf numFmtId="164" fontId="29" fillId="33" borderId="0" xfId="0" applyNumberFormat="1" applyFont="1" applyFill="1" applyAlignment="1">
      <alignment vertical="center"/>
    </xf>
    <xf numFmtId="0" fontId="23" fillId="33" borderId="43" xfId="0" applyFont="1" applyFill="1" applyBorder="1"/>
    <xf numFmtId="0" fontId="33" fillId="33" borderId="0" xfId="0" applyFont="1" applyFill="1" applyAlignment="1">
      <alignment wrapText="1"/>
    </xf>
    <xf numFmtId="0" fontId="30" fillId="33" borderId="17" xfId="0" applyFont="1" applyFill="1" applyBorder="1" applyAlignment="1">
      <alignment wrapText="1"/>
    </xf>
    <xf numFmtId="165" fontId="29" fillId="34" borderId="0" xfId="0" applyNumberFormat="1" applyFont="1" applyFill="1" applyAlignment="1">
      <alignment vertical="center"/>
    </xf>
    <xf numFmtId="165" fontId="30" fillId="0" borderId="35" xfId="28" applyNumberFormat="1" applyFont="1" applyFill="1" applyBorder="1" applyAlignment="1">
      <alignment vertical="center"/>
    </xf>
    <xf numFmtId="165" fontId="30" fillId="0" borderId="36" xfId="28" applyNumberFormat="1" applyFont="1" applyFill="1" applyBorder="1" applyAlignment="1">
      <alignment vertical="center"/>
    </xf>
    <xf numFmtId="165" fontId="30" fillId="0" borderId="32" xfId="0" applyNumberFormat="1" applyFont="1" applyBorder="1" applyAlignment="1">
      <alignment vertical="center" wrapText="1"/>
    </xf>
    <xf numFmtId="165" fontId="28" fillId="0" borderId="19" xfId="0" applyNumberFormat="1" applyFont="1" applyBorder="1" applyAlignment="1">
      <alignment vertical="center" wrapText="1"/>
    </xf>
    <xf numFmtId="165" fontId="28" fillId="0" borderId="21" xfId="0" applyNumberFormat="1" applyFont="1" applyBorder="1" applyAlignment="1">
      <alignment vertical="center" wrapText="1"/>
    </xf>
    <xf numFmtId="165" fontId="32" fillId="36" borderId="0" xfId="0" applyNumberFormat="1" applyFont="1" applyFill="1" applyAlignment="1">
      <alignment vertical="center" wrapText="1"/>
    </xf>
    <xf numFmtId="165" fontId="32" fillId="36" borderId="45" xfId="0" applyNumberFormat="1" applyFont="1" applyFill="1" applyBorder="1" applyAlignment="1">
      <alignment vertical="center" wrapText="1"/>
    </xf>
    <xf numFmtId="165" fontId="28" fillId="0" borderId="19" xfId="0" applyNumberFormat="1" applyFont="1" applyBorder="1" applyAlignment="1">
      <alignment vertical="center"/>
    </xf>
    <xf numFmtId="165" fontId="32" fillId="36" borderId="46" xfId="0" applyNumberFormat="1" applyFont="1" applyFill="1" applyBorder="1" applyAlignment="1">
      <alignment vertical="center" wrapText="1"/>
    </xf>
    <xf numFmtId="165" fontId="28" fillId="0" borderId="16" xfId="0" applyNumberFormat="1" applyFont="1" applyBorder="1" applyAlignment="1">
      <alignment vertical="center"/>
    </xf>
    <xf numFmtId="165" fontId="28" fillId="35" borderId="0" xfId="0" applyNumberFormat="1" applyFont="1" applyFill="1" applyAlignment="1">
      <alignment horizontal="right" vertical="center" wrapText="1"/>
    </xf>
    <xf numFmtId="165" fontId="28" fillId="0" borderId="16" xfId="0" applyNumberFormat="1" applyFont="1" applyBorder="1" applyAlignment="1">
      <alignment vertical="center" wrapText="1"/>
    </xf>
    <xf numFmtId="165" fontId="28" fillId="0" borderId="34" xfId="0" applyNumberFormat="1" applyFont="1" applyBorder="1" applyAlignment="1">
      <alignment vertical="center" wrapText="1"/>
    </xf>
    <xf numFmtId="165" fontId="30" fillId="0" borderId="35" xfId="0" applyNumberFormat="1" applyFont="1" applyBorder="1" applyAlignment="1">
      <alignment vertical="center"/>
    </xf>
    <xf numFmtId="165" fontId="28" fillId="0" borderId="39" xfId="0" applyNumberFormat="1" applyFont="1" applyBorder="1" applyAlignment="1">
      <alignment vertical="center" wrapText="1"/>
    </xf>
    <xf numFmtId="165" fontId="28" fillId="35" borderId="19" xfId="0" applyNumberFormat="1" applyFont="1" applyFill="1" applyBorder="1" applyAlignment="1">
      <alignment vertical="center" wrapText="1"/>
    </xf>
    <xf numFmtId="165" fontId="28" fillId="35" borderId="39" xfId="0" applyNumberFormat="1" applyFont="1" applyFill="1" applyBorder="1" applyAlignment="1">
      <alignment vertical="center" wrapText="1"/>
    </xf>
    <xf numFmtId="165" fontId="30" fillId="0" borderId="32" xfId="28" applyNumberFormat="1" applyFont="1" applyBorder="1" applyAlignment="1">
      <alignment vertical="center"/>
    </xf>
    <xf numFmtId="165" fontId="30" fillId="0" borderId="33" xfId="28" applyNumberFormat="1" applyFont="1" applyBorder="1" applyAlignment="1">
      <alignment vertical="center"/>
    </xf>
    <xf numFmtId="165" fontId="28" fillId="35" borderId="16" xfId="0" applyNumberFormat="1" applyFont="1" applyFill="1" applyBorder="1" applyAlignment="1">
      <alignment vertical="center" wrapText="1"/>
    </xf>
    <xf numFmtId="165" fontId="30" fillId="0" borderId="25" xfId="28" applyNumberFormat="1" applyFont="1" applyBorder="1" applyAlignment="1">
      <alignment vertical="center"/>
    </xf>
    <xf numFmtId="165" fontId="30" fillId="0" borderId="37" xfId="28" applyNumberFormat="1" applyFont="1" applyBorder="1" applyAlignment="1">
      <alignment vertical="center"/>
    </xf>
    <xf numFmtId="165" fontId="30" fillId="0" borderId="35" xfId="28" applyNumberFormat="1" applyFont="1" applyBorder="1" applyAlignment="1">
      <alignment vertical="center"/>
    </xf>
    <xf numFmtId="165" fontId="28" fillId="35" borderId="26" xfId="0" applyNumberFormat="1" applyFont="1" applyFill="1" applyBorder="1" applyAlignment="1">
      <alignment vertical="center" wrapText="1"/>
    </xf>
    <xf numFmtId="165" fontId="28" fillId="35" borderId="28" xfId="0" applyNumberFormat="1" applyFont="1" applyFill="1" applyBorder="1" applyAlignment="1">
      <alignment vertical="center" wrapText="1"/>
    </xf>
    <xf numFmtId="165" fontId="28" fillId="0" borderId="32" xfId="0" applyNumberFormat="1" applyFont="1" applyBorder="1" applyAlignment="1">
      <alignment vertical="center" wrapText="1"/>
    </xf>
    <xf numFmtId="165" fontId="28" fillId="0" borderId="33" xfId="0" applyNumberFormat="1" applyFont="1" applyBorder="1" applyAlignment="1">
      <alignment vertical="center" wrapText="1"/>
    </xf>
    <xf numFmtId="165" fontId="28" fillId="35" borderId="26" xfId="0" applyNumberFormat="1" applyFont="1" applyFill="1" applyBorder="1" applyAlignment="1">
      <alignment horizontal="right" vertical="center" wrapText="1"/>
    </xf>
    <xf numFmtId="165" fontId="28" fillId="35" borderId="28" xfId="0" applyNumberFormat="1" applyFont="1" applyFill="1" applyBorder="1" applyAlignment="1">
      <alignment horizontal="right" vertical="center" wrapText="1"/>
    </xf>
    <xf numFmtId="165" fontId="28" fillId="0" borderId="26" xfId="0" applyNumberFormat="1" applyFont="1" applyBorder="1" applyAlignment="1">
      <alignment horizontal="right" vertical="center" wrapText="1"/>
    </xf>
    <xf numFmtId="165" fontId="28" fillId="0" borderId="29" xfId="0" applyNumberFormat="1" applyFont="1" applyBorder="1" applyAlignment="1">
      <alignment horizontal="right" vertical="center" wrapText="1"/>
    </xf>
    <xf numFmtId="165" fontId="30" fillId="0" borderId="25" xfId="28" applyNumberFormat="1" applyFont="1" applyBorder="1" applyAlignment="1">
      <alignment horizontal="right" vertical="center"/>
    </xf>
    <xf numFmtId="165" fontId="30" fillId="0" borderId="37" xfId="28" applyNumberFormat="1" applyFont="1" applyBorder="1" applyAlignment="1">
      <alignment horizontal="right" vertical="center"/>
    </xf>
    <xf numFmtId="165" fontId="30" fillId="0" borderId="47" xfId="28" applyNumberFormat="1" applyFont="1" applyBorder="1" applyAlignment="1">
      <alignment horizontal="right" vertical="center"/>
    </xf>
    <xf numFmtId="165" fontId="28" fillId="35" borderId="29" xfId="0" applyNumberFormat="1" applyFont="1" applyFill="1" applyBorder="1" applyAlignment="1">
      <alignment horizontal="right" vertical="center" wrapText="1"/>
    </xf>
    <xf numFmtId="165" fontId="28" fillId="35" borderId="38" xfId="0" applyNumberFormat="1" applyFont="1" applyFill="1" applyBorder="1" applyAlignment="1">
      <alignment horizontal="right" vertical="center" wrapText="1"/>
    </xf>
    <xf numFmtId="165" fontId="28" fillId="35" borderId="48" xfId="0" applyNumberFormat="1" applyFont="1" applyFill="1" applyBorder="1" applyAlignment="1">
      <alignment horizontal="right" vertical="center" wrapText="1"/>
    </xf>
    <xf numFmtId="165" fontId="30" fillId="0" borderId="32" xfId="28" applyNumberFormat="1" applyFont="1" applyBorder="1" applyAlignment="1">
      <alignment horizontal="right" vertical="center"/>
    </xf>
    <xf numFmtId="165" fontId="30" fillId="0" borderId="35" xfId="28" applyNumberFormat="1" applyFont="1" applyBorder="1" applyAlignment="1">
      <alignment horizontal="right" vertical="center"/>
    </xf>
    <xf numFmtId="165" fontId="28" fillId="35" borderId="49" xfId="0" applyNumberFormat="1" applyFont="1" applyFill="1" applyBorder="1" applyAlignment="1">
      <alignment horizontal="right" vertical="center" wrapText="1"/>
    </xf>
    <xf numFmtId="165" fontId="28" fillId="0" borderId="39" xfId="0" applyNumberFormat="1" applyFont="1" applyBorder="1" applyAlignment="1">
      <alignment vertical="center"/>
    </xf>
    <xf numFmtId="165" fontId="32" fillId="0" borderId="32" xfId="0" applyNumberFormat="1" applyFont="1" applyBorder="1" applyAlignment="1">
      <alignment vertical="center" wrapText="1"/>
    </xf>
    <xf numFmtId="164" fontId="28" fillId="35" borderId="0" xfId="0" applyNumberFormat="1" applyFont="1" applyFill="1" applyAlignment="1">
      <alignment horizontal="right" vertical="center" wrapText="1"/>
    </xf>
    <xf numFmtId="164" fontId="28" fillId="0" borderId="19" xfId="0" applyNumberFormat="1" applyFont="1" applyBorder="1" applyAlignment="1">
      <alignment horizontal="right" vertical="center" wrapText="1"/>
    </xf>
    <xf numFmtId="164" fontId="28" fillId="0" borderId="21" xfId="0" applyNumberFormat="1" applyFont="1" applyBorder="1" applyAlignment="1">
      <alignment horizontal="right" vertical="center" wrapText="1"/>
    </xf>
    <xf numFmtId="164" fontId="30" fillId="0" borderId="35" xfId="28" applyNumberFormat="1" applyFont="1" applyFill="1" applyBorder="1" applyAlignment="1">
      <alignment vertical="center"/>
    </xf>
    <xf numFmtId="164" fontId="30" fillId="0" borderId="36" xfId="28" applyNumberFormat="1" applyFont="1" applyFill="1" applyBorder="1" applyAlignment="1">
      <alignment vertical="center"/>
    </xf>
    <xf numFmtId="164" fontId="28" fillId="35" borderId="19" xfId="0" applyNumberFormat="1" applyFont="1" applyFill="1" applyBorder="1" applyAlignment="1">
      <alignment vertical="center" wrapText="1"/>
    </xf>
    <xf numFmtId="164" fontId="28" fillId="35" borderId="39" xfId="0" applyNumberFormat="1" applyFont="1" applyFill="1" applyBorder="1" applyAlignment="1">
      <alignment vertical="center" wrapText="1"/>
    </xf>
    <xf numFmtId="164" fontId="30" fillId="0" borderId="32" xfId="28" applyNumberFormat="1" applyFont="1" applyBorder="1" applyAlignment="1">
      <alignment vertical="center"/>
    </xf>
    <xf numFmtId="164" fontId="30" fillId="0" borderId="33" xfId="28" applyNumberFormat="1" applyFont="1" applyBorder="1" applyAlignment="1">
      <alignment vertical="center"/>
    </xf>
    <xf numFmtId="164" fontId="28" fillId="35" borderId="16" xfId="0" applyNumberFormat="1" applyFont="1" applyFill="1" applyBorder="1" applyAlignment="1">
      <alignment vertical="center" wrapText="1"/>
    </xf>
    <xf numFmtId="164" fontId="30" fillId="0" borderId="25" xfId="28" applyNumberFormat="1" applyFont="1" applyBorder="1" applyAlignment="1">
      <alignment vertical="center"/>
    </xf>
    <xf numFmtId="164" fontId="30" fillId="0" borderId="37" xfId="28" applyNumberFormat="1" applyFont="1" applyBorder="1" applyAlignment="1">
      <alignment vertical="center"/>
    </xf>
    <xf numFmtId="164" fontId="23" fillId="0" borderId="19" xfId="0" applyNumberFormat="1" applyFont="1" applyBorder="1"/>
    <xf numFmtId="164" fontId="28" fillId="35" borderId="26" xfId="0" applyNumberFormat="1" applyFont="1" applyFill="1" applyBorder="1" applyAlignment="1">
      <alignment vertical="center" wrapText="1"/>
    </xf>
    <xf numFmtId="164" fontId="28" fillId="35" borderId="28" xfId="0" applyNumberFormat="1" applyFont="1" applyFill="1" applyBorder="1" applyAlignment="1">
      <alignment horizontal="right" vertical="center" wrapText="1"/>
    </xf>
    <xf numFmtId="164" fontId="30" fillId="0" borderId="25" xfId="28" applyNumberFormat="1" applyFont="1" applyBorder="1" applyAlignment="1">
      <alignment horizontal="right" vertical="center"/>
    </xf>
    <xf numFmtId="164" fontId="23" fillId="0" borderId="25" xfId="0" applyNumberFormat="1" applyFont="1" applyBorder="1"/>
    <xf numFmtId="164" fontId="23" fillId="0" borderId="0" xfId="0" applyNumberFormat="1" applyFont="1"/>
    <xf numFmtId="164" fontId="28" fillId="35" borderId="29" xfId="0" applyNumberFormat="1" applyFont="1" applyFill="1" applyBorder="1" applyAlignment="1">
      <alignment horizontal="right" vertical="center" wrapText="1"/>
    </xf>
    <xf numFmtId="164" fontId="28" fillId="35" borderId="38" xfId="0" applyNumberFormat="1" applyFont="1" applyFill="1" applyBorder="1" applyAlignment="1">
      <alignment horizontal="right" vertical="center" wrapText="1"/>
    </xf>
    <xf numFmtId="164" fontId="30" fillId="0" borderId="37" xfId="28" applyNumberFormat="1" applyFont="1" applyBorder="1" applyAlignment="1">
      <alignment horizontal="right" vertical="center"/>
    </xf>
    <xf numFmtId="0" fontId="23" fillId="33" borderId="0" xfId="0" applyFont="1" applyFill="1" applyAlignment="1">
      <alignment horizontal="center" vertical="center"/>
    </xf>
    <xf numFmtId="164" fontId="28" fillId="0" borderId="19" xfId="0" applyNumberFormat="1" applyFont="1" applyBorder="1" applyAlignment="1">
      <alignment horizontal="center" vertical="center"/>
    </xf>
    <xf numFmtId="164" fontId="30" fillId="0" borderId="35" xfId="0" applyNumberFormat="1" applyFont="1" applyBorder="1" applyAlignment="1">
      <alignment horizontal="center" vertical="center"/>
    </xf>
    <xf numFmtId="164" fontId="28" fillId="0" borderId="39" xfId="0" applyNumberFormat="1" applyFont="1" applyBorder="1" applyAlignment="1">
      <alignment horizontal="center" vertical="center"/>
    </xf>
    <xf numFmtId="0" fontId="23" fillId="0" borderId="0" xfId="0" applyFont="1" applyAlignment="1">
      <alignment horizontal="center" vertical="center"/>
    </xf>
    <xf numFmtId="0" fontId="0" fillId="0" borderId="19" xfId="0" applyBorder="1"/>
    <xf numFmtId="0" fontId="0" fillId="0" borderId="32" xfId="0" applyBorder="1"/>
    <xf numFmtId="0" fontId="0" fillId="0" borderId="51" xfId="0" applyBorder="1"/>
    <xf numFmtId="0" fontId="4" fillId="0" borderId="19" xfId="0" applyFont="1" applyBorder="1" applyAlignment="1">
      <alignment horizontal="left" vertical="center"/>
    </xf>
    <xf numFmtId="0" fontId="34" fillId="0" borderId="19" xfId="0" applyFont="1" applyBorder="1"/>
    <xf numFmtId="0" fontId="35" fillId="0" borderId="19" xfId="0" applyFont="1" applyBorder="1"/>
    <xf numFmtId="0" fontId="15" fillId="0" borderId="19" xfId="35" applyBorder="1"/>
    <xf numFmtId="0" fontId="23" fillId="33" borderId="43" xfId="0" applyFont="1" applyFill="1" applyBorder="1" applyAlignment="1">
      <alignment vertical="center"/>
    </xf>
    <xf numFmtId="0" fontId="24" fillId="33" borderId="0" xfId="0" applyFont="1" applyFill="1" applyAlignment="1">
      <alignment vertical="center"/>
    </xf>
    <xf numFmtId="0" fontId="25" fillId="33" borderId="0" xfId="0" applyFont="1" applyFill="1" applyAlignment="1">
      <alignment vertical="center"/>
    </xf>
    <xf numFmtId="0" fontId="26" fillId="33" borderId="0" xfId="0" applyFont="1" applyFill="1" applyAlignment="1">
      <alignment vertical="center"/>
    </xf>
    <xf numFmtId="0" fontId="27" fillId="33" borderId="0" xfId="0" applyFont="1" applyFill="1" applyAlignment="1">
      <alignment horizontal="center" vertical="center"/>
    </xf>
    <xf numFmtId="0" fontId="23" fillId="33" borderId="12" xfId="0" applyFont="1" applyFill="1" applyBorder="1" applyAlignment="1">
      <alignment vertical="center"/>
    </xf>
    <xf numFmtId="0" fontId="28" fillId="33" borderId="14" xfId="0" applyFont="1" applyFill="1" applyBorder="1" applyAlignment="1">
      <alignment vertical="center"/>
    </xf>
    <xf numFmtId="0" fontId="28" fillId="33" borderId="15" xfId="0" applyFont="1" applyFill="1" applyBorder="1" applyAlignment="1">
      <alignment vertical="center"/>
    </xf>
    <xf numFmtId="0" fontId="28" fillId="33" borderId="22" xfId="0" applyFont="1" applyFill="1" applyBorder="1" applyAlignment="1">
      <alignment vertical="center"/>
    </xf>
    <xf numFmtId="0" fontId="23" fillId="33" borderId="13" xfId="0" applyFont="1" applyFill="1" applyBorder="1" applyAlignment="1">
      <alignment vertical="center"/>
    </xf>
    <xf numFmtId="0" fontId="23" fillId="33" borderId="11" xfId="0" applyFont="1" applyFill="1" applyBorder="1" applyAlignment="1">
      <alignment vertical="center"/>
    </xf>
    <xf numFmtId="0" fontId="1" fillId="33" borderId="0" xfId="0" applyFont="1" applyFill="1" applyAlignment="1">
      <alignment vertical="center"/>
    </xf>
    <xf numFmtId="0" fontId="36" fillId="33" borderId="0" xfId="0" applyFont="1" applyFill="1"/>
    <xf numFmtId="0" fontId="36" fillId="33" borderId="0" xfId="0" applyFont="1" applyFill="1" applyAlignment="1">
      <alignment horizontal="left"/>
    </xf>
    <xf numFmtId="0" fontId="36" fillId="33" borderId="0" xfId="0" applyFont="1" applyFill="1" applyAlignment="1">
      <alignment horizontal="left" vertical="center"/>
    </xf>
    <xf numFmtId="0" fontId="15" fillId="0" borderId="55" xfId="35" applyBorder="1" applyAlignment="1">
      <alignment vertical="center"/>
    </xf>
    <xf numFmtId="0" fontId="0" fillId="0" borderId="54" xfId="0" applyBorder="1" applyAlignment="1">
      <alignment vertical="center"/>
    </xf>
    <xf numFmtId="0" fontId="9" fillId="34" borderId="56" xfId="0" applyFont="1" applyFill="1" applyBorder="1" applyAlignment="1">
      <alignment vertical="center"/>
    </xf>
    <xf numFmtId="0" fontId="9" fillId="34" borderId="57" xfId="0" applyFont="1" applyFill="1" applyBorder="1" applyAlignment="1">
      <alignment vertical="center"/>
    </xf>
    <xf numFmtId="0" fontId="21" fillId="38" borderId="52" xfId="0" applyFont="1" applyFill="1" applyBorder="1" applyAlignment="1">
      <alignment vertical="center"/>
    </xf>
    <xf numFmtId="0" fontId="0" fillId="38" borderId="53" xfId="0" applyFill="1" applyBorder="1" applyAlignment="1">
      <alignment vertical="center"/>
    </xf>
    <xf numFmtId="0" fontId="15" fillId="0" borderId="56" xfId="35" applyBorder="1" applyAlignment="1">
      <alignment vertical="center"/>
    </xf>
    <xf numFmtId="0" fontId="0" fillId="0" borderId="57" xfId="0" applyBorder="1" applyAlignment="1">
      <alignment vertical="center"/>
    </xf>
    <xf numFmtId="0" fontId="0" fillId="0" borderId="56" xfId="0" applyBorder="1" applyAlignment="1">
      <alignment vertical="center"/>
    </xf>
    <xf numFmtId="0" fontId="0" fillId="0" borderId="57" xfId="0" applyBorder="1" applyAlignment="1">
      <alignment vertical="center" wrapText="1"/>
    </xf>
    <xf numFmtId="0" fontId="0" fillId="38" borderId="52" xfId="0" applyFill="1" applyBorder="1" applyAlignment="1">
      <alignment vertical="center"/>
    </xf>
    <xf numFmtId="164" fontId="28" fillId="0" borderId="39" xfId="0" applyNumberFormat="1" applyFont="1" applyBorder="1" applyAlignment="1">
      <alignment vertical="center"/>
    </xf>
    <xf numFmtId="164" fontId="28" fillId="35" borderId="0" xfId="0" applyNumberFormat="1" applyFont="1" applyFill="1" applyAlignment="1">
      <alignment horizontal="center" vertical="center" wrapText="1"/>
    </xf>
    <xf numFmtId="0" fontId="37" fillId="33" borderId="14" xfId="0" applyFont="1" applyFill="1" applyBorder="1"/>
    <xf numFmtId="164" fontId="37" fillId="36" borderId="0" xfId="0" applyNumberFormat="1" applyFont="1" applyFill="1" applyAlignment="1">
      <alignment vertical="center" wrapText="1"/>
    </xf>
    <xf numFmtId="0" fontId="37" fillId="33" borderId="15" xfId="0" applyFont="1" applyFill="1" applyBorder="1"/>
    <xf numFmtId="0" fontId="37" fillId="33" borderId="0" xfId="0" applyFont="1" applyFill="1"/>
    <xf numFmtId="0" fontId="37" fillId="33" borderId="27" xfId="0" applyFont="1" applyFill="1" applyBorder="1"/>
    <xf numFmtId="164" fontId="37" fillId="36" borderId="27" xfId="0" applyNumberFormat="1" applyFont="1" applyFill="1" applyBorder="1" applyAlignment="1">
      <alignment vertical="center" wrapText="1"/>
    </xf>
    <xf numFmtId="0" fontId="37" fillId="33" borderId="58" xfId="0" applyFont="1" applyFill="1" applyBorder="1"/>
    <xf numFmtId="164" fontId="37" fillId="36" borderId="42" xfId="0" applyNumberFormat="1" applyFont="1" applyFill="1" applyBorder="1" applyAlignment="1">
      <alignment vertical="center" wrapText="1"/>
    </xf>
    <xf numFmtId="164" fontId="37" fillId="36" borderId="49" xfId="0" applyNumberFormat="1" applyFont="1" applyFill="1" applyBorder="1" applyAlignment="1">
      <alignment vertical="center" wrapText="1"/>
    </xf>
    <xf numFmtId="0" fontId="37" fillId="33" borderId="59" xfId="0" applyFont="1" applyFill="1" applyBorder="1"/>
    <xf numFmtId="164" fontId="37" fillId="36" borderId="60" xfId="0" applyNumberFormat="1" applyFont="1" applyFill="1" applyBorder="1" applyAlignment="1">
      <alignment vertical="center" wrapText="1"/>
    </xf>
    <xf numFmtId="164" fontId="37" fillId="0" borderId="42" xfId="0" applyNumberFormat="1" applyFont="1" applyBorder="1" applyAlignment="1">
      <alignment vertical="center"/>
    </xf>
    <xf numFmtId="164" fontId="37" fillId="35" borderId="32" xfId="0" applyNumberFormat="1" applyFont="1" applyFill="1" applyBorder="1" applyAlignment="1">
      <alignment horizontal="right" vertical="center" wrapText="1"/>
    </xf>
    <xf numFmtId="164" fontId="37" fillId="0" borderId="32" xfId="0" applyNumberFormat="1" applyFont="1" applyBorder="1" applyAlignment="1">
      <alignment horizontal="right" vertical="center" wrapText="1"/>
    </xf>
    <xf numFmtId="164" fontId="37" fillId="0" borderId="62" xfId="0" applyNumberFormat="1" applyFont="1" applyBorder="1" applyAlignment="1">
      <alignment horizontal="right" vertical="center" wrapText="1"/>
    </xf>
    <xf numFmtId="164" fontId="37" fillId="35" borderId="16" xfId="0" applyNumberFormat="1" applyFont="1" applyFill="1" applyBorder="1" applyAlignment="1">
      <alignment horizontal="right" vertical="center" wrapText="1"/>
    </xf>
    <xf numFmtId="165" fontId="37" fillId="35" borderId="32" xfId="0" applyNumberFormat="1" applyFont="1" applyFill="1" applyBorder="1" applyAlignment="1">
      <alignment horizontal="right" vertical="center" wrapText="1"/>
    </xf>
    <xf numFmtId="165" fontId="37" fillId="0" borderId="32" xfId="0" applyNumberFormat="1" applyFont="1" applyBorder="1" applyAlignment="1">
      <alignment horizontal="right" vertical="center" wrapText="1"/>
    </xf>
    <xf numFmtId="165" fontId="37" fillId="0" borderId="44" xfId="0" applyNumberFormat="1" applyFont="1" applyBorder="1" applyAlignment="1">
      <alignment horizontal="right" vertical="center" wrapText="1"/>
    </xf>
    <xf numFmtId="165" fontId="37" fillId="35" borderId="16" xfId="0" applyNumberFormat="1" applyFont="1" applyFill="1" applyBorder="1" applyAlignment="1">
      <alignment horizontal="right" vertical="center" wrapText="1"/>
    </xf>
    <xf numFmtId="165" fontId="37" fillId="0" borderId="16" xfId="0" applyNumberFormat="1" applyFont="1" applyBorder="1" applyAlignment="1">
      <alignment horizontal="right" vertical="center" wrapText="1"/>
    </xf>
    <xf numFmtId="165" fontId="37" fillId="35" borderId="0" xfId="0" applyNumberFormat="1" applyFont="1" applyFill="1" applyAlignment="1">
      <alignment horizontal="right" vertical="center" wrapText="1"/>
    </xf>
    <xf numFmtId="165" fontId="37" fillId="0" borderId="63" xfId="0" applyNumberFormat="1" applyFont="1" applyBorder="1" applyAlignment="1">
      <alignment horizontal="right" vertical="center" wrapText="1"/>
    </xf>
    <xf numFmtId="165" fontId="37" fillId="0" borderId="64" xfId="0" applyNumberFormat="1" applyFont="1" applyBorder="1" applyAlignment="1">
      <alignment horizontal="right" vertical="center" wrapText="1"/>
    </xf>
    <xf numFmtId="164" fontId="37" fillId="0" borderId="32" xfId="0" applyNumberFormat="1" applyFont="1" applyBorder="1" applyAlignment="1">
      <alignment vertical="center" wrapText="1"/>
    </xf>
    <xf numFmtId="164" fontId="37" fillId="0" borderId="0" xfId="0" applyNumberFormat="1" applyFont="1" applyAlignment="1">
      <alignment vertical="center" wrapText="1"/>
    </xf>
    <xf numFmtId="164" fontId="37" fillId="0" borderId="65" xfId="0" applyNumberFormat="1" applyFont="1" applyBorder="1" applyAlignment="1">
      <alignment vertical="center"/>
    </xf>
    <xf numFmtId="164" fontId="37" fillId="0" borderId="26" xfId="0" applyNumberFormat="1" applyFont="1" applyBorder="1" applyAlignment="1">
      <alignment vertical="center" wrapText="1"/>
    </xf>
    <xf numFmtId="164" fontId="37" fillId="0" borderId="19" xfId="0" applyNumberFormat="1" applyFont="1" applyBorder="1" applyAlignment="1">
      <alignment vertical="center" wrapText="1"/>
    </xf>
    <xf numFmtId="164" fontId="37" fillId="0" borderId="42" xfId="0" applyNumberFormat="1" applyFont="1" applyBorder="1" applyAlignment="1">
      <alignment vertical="center" wrapText="1"/>
    </xf>
    <xf numFmtId="0" fontId="37" fillId="33" borderId="66" xfId="0" applyFont="1" applyFill="1" applyBorder="1"/>
    <xf numFmtId="164" fontId="37" fillId="0" borderId="39" xfId="0" applyNumberFormat="1" applyFont="1" applyBorder="1" applyAlignment="1">
      <alignment vertical="center" wrapText="1"/>
    </xf>
    <xf numFmtId="0" fontId="37" fillId="33" borderId="67" xfId="0" applyFont="1" applyFill="1" applyBorder="1"/>
    <xf numFmtId="164" fontId="37" fillId="35" borderId="19" xfId="0" applyNumberFormat="1" applyFont="1" applyFill="1" applyBorder="1" applyAlignment="1">
      <alignment horizontal="right" vertical="center" wrapText="1"/>
    </xf>
    <xf numFmtId="164" fontId="37" fillId="35" borderId="39" xfId="0" applyNumberFormat="1" applyFont="1" applyFill="1" applyBorder="1" applyAlignment="1">
      <alignment horizontal="right" vertical="center" wrapText="1"/>
    </xf>
    <xf numFmtId="164" fontId="37" fillId="0" borderId="32" xfId="28" applyNumberFormat="1" applyFont="1" applyBorder="1" applyAlignment="1">
      <alignment horizontal="right" vertical="center"/>
    </xf>
    <xf numFmtId="165" fontId="37" fillId="35" borderId="39" xfId="0" applyNumberFormat="1" applyFont="1" applyFill="1" applyBorder="1" applyAlignment="1">
      <alignment vertical="center" wrapText="1"/>
    </xf>
    <xf numFmtId="165" fontId="37" fillId="0" borderId="16" xfId="0" applyNumberFormat="1" applyFont="1" applyBorder="1" applyAlignment="1">
      <alignment vertical="center" wrapText="1"/>
    </xf>
    <xf numFmtId="165" fontId="37" fillId="0" borderId="34" xfId="0" applyNumberFormat="1" applyFont="1" applyBorder="1" applyAlignment="1">
      <alignment vertical="center" wrapText="1"/>
    </xf>
    <xf numFmtId="165" fontId="37" fillId="0" borderId="32" xfId="0" applyNumberFormat="1" applyFont="1" applyBorder="1" applyAlignment="1">
      <alignment vertical="center" wrapText="1"/>
    </xf>
    <xf numFmtId="165" fontId="37" fillId="35" borderId="26" xfId="0" applyNumberFormat="1" applyFont="1" applyFill="1" applyBorder="1" applyAlignment="1">
      <alignment horizontal="right" vertical="center" wrapText="1"/>
    </xf>
    <xf numFmtId="165" fontId="37" fillId="0" borderId="26" xfId="0" applyNumberFormat="1" applyFont="1" applyBorder="1" applyAlignment="1">
      <alignment horizontal="right" vertical="center" wrapText="1"/>
    </xf>
    <xf numFmtId="165" fontId="37" fillId="35" borderId="28" xfId="0" applyNumberFormat="1" applyFont="1" applyFill="1" applyBorder="1" applyAlignment="1">
      <alignment horizontal="right" vertical="center" wrapText="1"/>
    </xf>
    <xf numFmtId="165" fontId="37" fillId="0" borderId="29" xfId="0" applyNumberFormat="1" applyFont="1" applyBorder="1" applyAlignment="1">
      <alignment horizontal="right" vertical="center" wrapText="1"/>
    </xf>
    <xf numFmtId="165" fontId="37" fillId="0" borderId="65" xfId="0" applyNumberFormat="1" applyFont="1" applyBorder="1" applyAlignment="1">
      <alignment horizontal="right" vertical="center" wrapText="1"/>
    </xf>
    <xf numFmtId="165" fontId="29" fillId="34" borderId="61" xfId="0" applyNumberFormat="1" applyFont="1" applyFill="1" applyBorder="1" applyAlignment="1">
      <alignment vertical="center"/>
    </xf>
    <xf numFmtId="164" fontId="37" fillId="0" borderId="44" xfId="0" applyNumberFormat="1" applyFont="1" applyBorder="1" applyAlignment="1">
      <alignment vertical="center"/>
    </xf>
    <xf numFmtId="0" fontId="37" fillId="33" borderId="69" xfId="0" applyFont="1" applyFill="1" applyBorder="1"/>
    <xf numFmtId="164" fontId="37" fillId="36" borderId="70" xfId="0" applyNumberFormat="1" applyFont="1" applyFill="1" applyBorder="1" applyAlignment="1">
      <alignment vertical="center" wrapText="1"/>
    </xf>
    <xf numFmtId="0" fontId="37" fillId="33" borderId="20" xfId="0" applyFont="1" applyFill="1" applyBorder="1"/>
    <xf numFmtId="0" fontId="38" fillId="0" borderId="16" xfId="0" applyFont="1" applyBorder="1"/>
    <xf numFmtId="0" fontId="30" fillId="33" borderId="0" xfId="0" applyFont="1" applyFill="1"/>
    <xf numFmtId="164" fontId="30" fillId="36" borderId="0" xfId="0" applyNumberFormat="1" applyFont="1" applyFill="1" applyAlignment="1">
      <alignment vertical="center" wrapText="1"/>
    </xf>
    <xf numFmtId="164" fontId="30" fillId="36" borderId="73" xfId="0" applyNumberFormat="1" applyFont="1" applyFill="1" applyBorder="1" applyAlignment="1">
      <alignment vertical="center" wrapText="1"/>
    </xf>
    <xf numFmtId="165" fontId="37" fillId="35" borderId="35" xfId="0" applyNumberFormat="1" applyFont="1" applyFill="1" applyBorder="1" applyAlignment="1">
      <alignment horizontal="right" vertical="center" wrapText="1"/>
    </xf>
    <xf numFmtId="165" fontId="37" fillId="0" borderId="35" xfId="0" applyNumberFormat="1" applyFont="1" applyBorder="1" applyAlignment="1">
      <alignment horizontal="right" vertical="center" wrapText="1"/>
    </xf>
    <xf numFmtId="0" fontId="37" fillId="33" borderId="68" xfId="0" applyFont="1" applyFill="1" applyBorder="1"/>
    <xf numFmtId="165" fontId="37" fillId="0" borderId="33" xfId="0" applyNumberFormat="1" applyFont="1" applyBorder="1" applyAlignment="1">
      <alignment vertical="center" wrapText="1"/>
    </xf>
    <xf numFmtId="165" fontId="37" fillId="0" borderId="33" xfId="0" applyNumberFormat="1" applyFont="1" applyBorder="1" applyAlignment="1">
      <alignment horizontal="right" vertical="center" wrapText="1"/>
    </xf>
    <xf numFmtId="165" fontId="29" fillId="34" borderId="61" xfId="28" applyNumberFormat="1" applyFont="1" applyFill="1" applyBorder="1" applyAlignment="1">
      <alignment vertical="center"/>
    </xf>
    <xf numFmtId="165" fontId="29" fillId="34" borderId="74" xfId="28" applyNumberFormat="1" applyFont="1" applyFill="1" applyBorder="1" applyAlignment="1">
      <alignment vertical="center"/>
    </xf>
    <xf numFmtId="165" fontId="29" fillId="34" borderId="74" xfId="0" applyNumberFormat="1" applyFont="1" applyFill="1" applyBorder="1" applyAlignment="1">
      <alignment vertical="center"/>
    </xf>
    <xf numFmtId="165" fontId="29" fillId="34" borderId="75" xfId="0" applyNumberFormat="1" applyFont="1" applyFill="1" applyBorder="1" applyAlignment="1">
      <alignment vertical="center"/>
    </xf>
    <xf numFmtId="0" fontId="29" fillId="34" borderId="61" xfId="0" applyFont="1" applyFill="1" applyBorder="1" applyAlignment="1">
      <alignment wrapText="1"/>
    </xf>
    <xf numFmtId="164" fontId="37" fillId="0" borderId="21" xfId="0" applyNumberFormat="1" applyFont="1" applyBorder="1" applyAlignment="1">
      <alignment vertical="center" wrapText="1"/>
    </xf>
    <xf numFmtId="165" fontId="37" fillId="0" borderId="62" xfId="0" applyNumberFormat="1" applyFont="1" applyBorder="1" applyAlignment="1">
      <alignment horizontal="right" vertical="center" wrapText="1"/>
    </xf>
    <xf numFmtId="165" fontId="37" fillId="35" borderId="65" xfId="0" applyNumberFormat="1" applyFont="1" applyFill="1" applyBorder="1" applyAlignment="1">
      <alignment horizontal="right" vertical="center" wrapText="1"/>
    </xf>
    <xf numFmtId="165" fontId="37" fillId="0" borderId="34" xfId="0" applyNumberFormat="1" applyFont="1" applyBorder="1" applyAlignment="1">
      <alignment horizontal="right" vertical="center" wrapText="1"/>
    </xf>
    <xf numFmtId="164" fontId="37" fillId="0" borderId="62" xfId="0" applyNumberFormat="1" applyFont="1" applyBorder="1" applyAlignment="1">
      <alignment vertical="center" wrapText="1"/>
    </xf>
    <xf numFmtId="0" fontId="0" fillId="0" borderId="64" xfId="0" applyBorder="1"/>
    <xf numFmtId="164" fontId="37" fillId="0" borderId="64" xfId="0" applyNumberFormat="1" applyFont="1" applyBorder="1" applyAlignment="1">
      <alignment vertical="center" wrapText="1"/>
    </xf>
    <xf numFmtId="164" fontId="37" fillId="0" borderId="39" xfId="0" applyNumberFormat="1" applyFont="1" applyBorder="1" applyAlignment="1">
      <alignment horizontal="right" vertical="center" wrapText="1"/>
    </xf>
    <xf numFmtId="164" fontId="37" fillId="0" borderId="19" xfId="0" applyNumberFormat="1" applyFont="1" applyBorder="1"/>
    <xf numFmtId="164" fontId="37" fillId="0" borderId="21" xfId="0" applyNumberFormat="1" applyFont="1" applyBorder="1"/>
    <xf numFmtId="0" fontId="38" fillId="0" borderId="64" xfId="0" applyFont="1" applyBorder="1"/>
    <xf numFmtId="0" fontId="37" fillId="33" borderId="76" xfId="0" applyFont="1" applyFill="1" applyBorder="1"/>
    <xf numFmtId="0" fontId="37" fillId="33" borderId="77" xfId="0" applyFont="1" applyFill="1" applyBorder="1"/>
    <xf numFmtId="164" fontId="29" fillId="34" borderId="61" xfId="0" applyNumberFormat="1" applyFont="1" applyFill="1" applyBorder="1" applyAlignment="1">
      <alignment vertical="center"/>
    </xf>
    <xf numFmtId="165" fontId="37" fillId="35" borderId="62" xfId="0" applyNumberFormat="1" applyFont="1" applyFill="1" applyBorder="1" applyAlignment="1">
      <alignment vertical="center" wrapText="1"/>
    </xf>
    <xf numFmtId="165" fontId="37" fillId="0" borderId="62" xfId="0" applyNumberFormat="1" applyFont="1" applyBorder="1" applyAlignment="1">
      <alignment vertical="center" wrapText="1"/>
    </xf>
    <xf numFmtId="0" fontId="37" fillId="33" borderId="70" xfId="0" applyFont="1" applyFill="1" applyBorder="1"/>
    <xf numFmtId="165" fontId="37" fillId="0" borderId="39" xfId="0" applyNumberFormat="1" applyFont="1" applyBorder="1" applyAlignment="1">
      <alignment vertical="center" wrapText="1"/>
    </xf>
    <xf numFmtId="0" fontId="39" fillId="33" borderId="0" xfId="0" applyFont="1" applyFill="1"/>
    <xf numFmtId="3" fontId="28" fillId="0" borderId="32" xfId="0" applyNumberFormat="1" applyFont="1" applyBorder="1" applyAlignment="1">
      <alignment horizontal="right" vertical="center" wrapText="1"/>
    </xf>
    <xf numFmtId="3" fontId="28" fillId="0" borderId="33" xfId="0" applyNumberFormat="1" applyFont="1" applyBorder="1" applyAlignment="1">
      <alignment horizontal="right" vertical="center" wrapText="1"/>
    </xf>
    <xf numFmtId="1" fontId="29" fillId="37" borderId="0" xfId="0" applyNumberFormat="1" applyFont="1" applyFill="1" applyAlignment="1">
      <alignment horizontal="center" vertical="center" wrapText="1"/>
    </xf>
    <xf numFmtId="3" fontId="28" fillId="35" borderId="16" xfId="0" applyNumberFormat="1" applyFont="1" applyFill="1" applyBorder="1" applyAlignment="1">
      <alignment horizontal="right" vertical="center" wrapText="1"/>
    </xf>
    <xf numFmtId="3" fontId="28" fillId="35" borderId="65" xfId="0" applyNumberFormat="1" applyFont="1" applyFill="1" applyBorder="1" applyAlignment="1">
      <alignment horizontal="right" vertical="center" wrapText="1"/>
    </xf>
    <xf numFmtId="165" fontId="28" fillId="35" borderId="27" xfId="0" applyNumberFormat="1" applyFont="1" applyFill="1" applyBorder="1" applyAlignment="1">
      <alignment horizontal="right" vertical="center" wrapText="1"/>
    </xf>
    <xf numFmtId="3" fontId="29" fillId="34" borderId="0" xfId="0" applyNumberFormat="1" applyFont="1" applyFill="1" applyAlignment="1">
      <alignment horizontal="right" vertical="center"/>
    </xf>
    <xf numFmtId="3" fontId="32" fillId="36" borderId="0" xfId="0" applyNumberFormat="1" applyFont="1" applyFill="1" applyAlignment="1">
      <alignment horizontal="right" vertical="center" wrapText="1"/>
    </xf>
    <xf numFmtId="3" fontId="28" fillId="0" borderId="19" xfId="0" applyNumberFormat="1" applyFont="1" applyBorder="1" applyAlignment="1">
      <alignment horizontal="right" vertical="center"/>
    </xf>
    <xf numFmtId="3" fontId="28" fillId="0" borderId="16" xfId="0" applyNumberFormat="1" applyFont="1" applyBorder="1" applyAlignment="1">
      <alignment horizontal="right" vertical="center"/>
    </xf>
    <xf numFmtId="3" fontId="29" fillId="34" borderId="40" xfId="0" applyNumberFormat="1" applyFont="1" applyFill="1" applyBorder="1" applyAlignment="1">
      <alignment horizontal="right" vertical="center"/>
    </xf>
    <xf numFmtId="3" fontId="28" fillId="0" borderId="32" xfId="0" applyNumberFormat="1" applyFont="1" applyBorder="1" applyAlignment="1">
      <alignment horizontal="right" vertical="center"/>
    </xf>
    <xf numFmtId="3" fontId="30" fillId="0" borderId="35" xfId="28" applyNumberFormat="1" applyFont="1" applyFill="1" applyBorder="1" applyAlignment="1">
      <alignment horizontal="right" vertical="center"/>
    </xf>
    <xf numFmtId="3" fontId="30" fillId="0" borderId="36" xfId="28" applyNumberFormat="1" applyFont="1" applyFill="1" applyBorder="1" applyAlignment="1">
      <alignment horizontal="right" vertical="center"/>
    </xf>
    <xf numFmtId="3" fontId="30" fillId="0" borderId="35" xfId="0" applyNumberFormat="1" applyFont="1" applyBorder="1" applyAlignment="1">
      <alignment horizontal="right" vertical="center"/>
    </xf>
    <xf numFmtId="3" fontId="28" fillId="35" borderId="32" xfId="0" applyNumberFormat="1" applyFont="1" applyFill="1" applyBorder="1" applyAlignment="1">
      <alignment horizontal="right" vertical="center" wrapText="1"/>
    </xf>
    <xf numFmtId="3" fontId="28" fillId="35" borderId="39" xfId="0" applyNumberFormat="1" applyFont="1" applyFill="1" applyBorder="1" applyAlignment="1">
      <alignment horizontal="right" vertical="center" wrapText="1"/>
    </xf>
    <xf numFmtId="3" fontId="30" fillId="0" borderId="32" xfId="28" applyNumberFormat="1" applyFont="1" applyBorder="1" applyAlignment="1">
      <alignment horizontal="right" vertical="center"/>
    </xf>
    <xf numFmtId="3" fontId="30" fillId="0" borderId="33" xfId="28" applyNumberFormat="1" applyFont="1" applyBorder="1" applyAlignment="1">
      <alignment horizontal="right" vertical="center"/>
    </xf>
    <xf numFmtId="0" fontId="23" fillId="0" borderId="25" xfId="0" applyFont="1" applyBorder="1" applyAlignment="1">
      <alignment horizontal="right" vertical="center"/>
    </xf>
    <xf numFmtId="0" fontId="23" fillId="0" borderId="0" xfId="0" applyFont="1" applyAlignment="1">
      <alignment horizontal="right" vertical="center"/>
    </xf>
    <xf numFmtId="0" fontId="23" fillId="0" borderId="19" xfId="0" applyFont="1" applyBorder="1" applyAlignment="1">
      <alignment horizontal="right" vertical="center"/>
    </xf>
    <xf numFmtId="164" fontId="38" fillId="0" borderId="64" xfId="0" applyNumberFormat="1" applyFont="1" applyBorder="1"/>
    <xf numFmtId="165" fontId="37" fillId="0" borderId="49" xfId="0" applyNumberFormat="1" applyFont="1" applyBorder="1" applyAlignment="1">
      <alignment vertical="center"/>
    </xf>
    <xf numFmtId="165" fontId="37" fillId="0" borderId="44" xfId="0" applyNumberFormat="1" applyFont="1" applyBorder="1" applyAlignment="1">
      <alignment vertical="center"/>
    </xf>
    <xf numFmtId="0" fontId="41" fillId="33" borderId="12" xfId="0" applyFont="1" applyFill="1" applyBorder="1"/>
    <xf numFmtId="166" fontId="41" fillId="33" borderId="0" xfId="0" applyNumberFormat="1" applyFont="1" applyFill="1"/>
    <xf numFmtId="0" fontId="41" fillId="0" borderId="0" xfId="0" applyFont="1"/>
    <xf numFmtId="165" fontId="28" fillId="0" borderId="33" xfId="0" applyNumberFormat="1" applyFont="1" applyBorder="1" applyAlignment="1">
      <alignment vertical="center"/>
    </xf>
    <xf numFmtId="165" fontId="37" fillId="0" borderId="21" xfId="0" applyNumberFormat="1" applyFont="1" applyBorder="1" applyAlignment="1">
      <alignment vertical="center"/>
    </xf>
    <xf numFmtId="165" fontId="37" fillId="0" borderId="72" xfId="0" applyNumberFormat="1" applyFont="1" applyBorder="1" applyAlignment="1">
      <alignment vertical="center"/>
    </xf>
    <xf numFmtId="165" fontId="28" fillId="0" borderId="32" xfId="0" applyNumberFormat="1" applyFont="1" applyBorder="1" applyAlignment="1">
      <alignment vertical="center"/>
    </xf>
    <xf numFmtId="165" fontId="29" fillId="34" borderId="61" xfId="0" applyNumberFormat="1" applyFont="1" applyFill="1" applyBorder="1" applyAlignment="1">
      <alignment horizontal="right" vertical="center" wrapText="1"/>
    </xf>
    <xf numFmtId="164" fontId="37" fillId="0" borderId="32" xfId="28" applyNumberFormat="1" applyFont="1" applyFill="1" applyBorder="1" applyAlignment="1">
      <alignment horizontal="right" vertical="center"/>
    </xf>
    <xf numFmtId="164" fontId="38" fillId="0" borderId="16" xfId="0" applyNumberFormat="1" applyFont="1" applyBorder="1"/>
    <xf numFmtId="164" fontId="37" fillId="0" borderId="19" xfId="0" applyNumberFormat="1" applyFont="1" applyBorder="1" applyAlignment="1">
      <alignment horizontal="right" vertical="center" wrapText="1"/>
    </xf>
    <xf numFmtId="164" fontId="37" fillId="35" borderId="62" xfId="0" applyNumberFormat="1" applyFont="1" applyFill="1" applyBorder="1" applyAlignment="1">
      <alignment vertical="center" wrapText="1"/>
    </xf>
    <xf numFmtId="164" fontId="37" fillId="35" borderId="39" xfId="0" applyNumberFormat="1" applyFont="1" applyFill="1" applyBorder="1" applyAlignment="1">
      <alignment vertical="center" wrapText="1"/>
    </xf>
    <xf numFmtId="164" fontId="37" fillId="35" borderId="26" xfId="0" applyNumberFormat="1" applyFont="1" applyFill="1" applyBorder="1" applyAlignment="1">
      <alignment horizontal="right" vertical="center" wrapText="1"/>
    </xf>
    <xf numFmtId="164" fontId="37" fillId="35" borderId="28" xfId="0" applyNumberFormat="1" applyFont="1" applyFill="1" applyBorder="1" applyAlignment="1">
      <alignment horizontal="right" vertical="center" wrapText="1"/>
    </xf>
    <xf numFmtId="164" fontId="37" fillId="0" borderId="44" xfId="28" applyNumberFormat="1" applyFont="1" applyFill="1" applyBorder="1" applyAlignment="1">
      <alignment horizontal="right" vertical="center"/>
    </xf>
    <xf numFmtId="164" fontId="37" fillId="0" borderId="42" xfId="0" applyNumberFormat="1" applyFont="1" applyBorder="1" applyAlignment="1">
      <alignment horizontal="right" vertical="center" wrapText="1"/>
    </xf>
    <xf numFmtId="164" fontId="37" fillId="0" borderId="78" xfId="0" applyNumberFormat="1" applyFont="1" applyBorder="1" applyAlignment="1">
      <alignment vertical="center"/>
    </xf>
    <xf numFmtId="164" fontId="30" fillId="35" borderId="0" xfId="0" applyNumberFormat="1" applyFont="1" applyFill="1" applyAlignment="1">
      <alignment horizontal="right" vertical="center" wrapText="1"/>
    </xf>
    <xf numFmtId="164" fontId="30" fillId="35" borderId="0" xfId="0" applyNumberFormat="1" applyFont="1" applyFill="1" applyAlignment="1">
      <alignment horizontal="center" vertical="center" wrapText="1"/>
    </xf>
    <xf numFmtId="164" fontId="30" fillId="36" borderId="0" xfId="0" applyNumberFormat="1" applyFont="1" applyFill="1" applyAlignment="1">
      <alignment horizontal="center" vertical="center" wrapText="1"/>
    </xf>
    <xf numFmtId="164" fontId="37" fillId="0" borderId="80" xfId="0" applyNumberFormat="1" applyFont="1" applyBorder="1" applyAlignment="1">
      <alignment vertical="center"/>
    </xf>
    <xf numFmtId="0" fontId="50" fillId="33" borderId="0" xfId="0" applyFont="1" applyFill="1"/>
    <xf numFmtId="164" fontId="28" fillId="0" borderId="21" xfId="0" applyNumberFormat="1" applyFont="1" applyBorder="1" applyAlignment="1">
      <alignment horizontal="center" vertical="center"/>
    </xf>
    <xf numFmtId="3" fontId="28" fillId="0" borderId="21" xfId="0" applyNumberFormat="1" applyFont="1" applyBorder="1" applyAlignment="1">
      <alignment horizontal="right" vertical="center"/>
    </xf>
    <xf numFmtId="3" fontId="28" fillId="0" borderId="34" xfId="0" applyNumberFormat="1" applyFont="1" applyBorder="1" applyAlignment="1">
      <alignment horizontal="right" vertical="center"/>
    </xf>
    <xf numFmtId="3" fontId="28" fillId="0" borderId="33" xfId="0" applyNumberFormat="1" applyFont="1" applyBorder="1" applyAlignment="1">
      <alignment horizontal="right" vertical="center"/>
    </xf>
    <xf numFmtId="3" fontId="28" fillId="0" borderId="72" xfId="0" applyNumberFormat="1" applyFont="1" applyBorder="1" applyAlignment="1">
      <alignment horizontal="right" vertical="center"/>
    </xf>
    <xf numFmtId="164" fontId="28" fillId="0" borderId="32" xfId="0" applyNumberFormat="1" applyFont="1" applyBorder="1" applyAlignment="1">
      <alignment horizontal="right" vertical="center"/>
    </xf>
    <xf numFmtId="3" fontId="28" fillId="0" borderId="39" xfId="0" applyNumberFormat="1" applyFont="1" applyBorder="1" applyAlignment="1">
      <alignment horizontal="right" vertical="center" wrapText="1"/>
    </xf>
    <xf numFmtId="164" fontId="28" fillId="0" borderId="19" xfId="0" applyNumberFormat="1" applyFont="1" applyBorder="1" applyAlignment="1">
      <alignment horizontal="right" vertical="center"/>
    </xf>
    <xf numFmtId="164" fontId="28" fillId="0" borderId="16" xfId="0" applyNumberFormat="1" applyFont="1" applyBorder="1" applyAlignment="1">
      <alignment horizontal="right" vertical="center"/>
    </xf>
    <xf numFmtId="165" fontId="30" fillId="0" borderId="33" xfId="28" applyNumberFormat="1" applyFont="1" applyBorder="1" applyAlignment="1">
      <alignment horizontal="right" vertical="center"/>
    </xf>
    <xf numFmtId="164" fontId="30" fillId="0" borderId="35" xfId="0" applyNumberFormat="1" applyFont="1" applyBorder="1" applyAlignment="1">
      <alignment horizontal="right" vertical="center"/>
    </xf>
    <xf numFmtId="164" fontId="30" fillId="0" borderId="35" xfId="28" applyNumberFormat="1" applyFont="1" applyBorder="1" applyAlignment="1">
      <alignment horizontal="right" vertical="center"/>
    </xf>
    <xf numFmtId="164" fontId="28" fillId="0" borderId="32" xfId="0" applyNumberFormat="1" applyFont="1" applyBorder="1" applyAlignment="1">
      <alignment horizontal="right" vertical="center" wrapText="1"/>
    </xf>
    <xf numFmtId="164" fontId="28" fillId="0" borderId="33" xfId="0" applyNumberFormat="1" applyFont="1" applyBorder="1" applyAlignment="1">
      <alignment horizontal="right" vertical="center" wrapText="1"/>
    </xf>
    <xf numFmtId="164" fontId="28" fillId="0" borderId="39" xfId="0" applyNumberFormat="1" applyFont="1" applyBorder="1" applyAlignment="1">
      <alignment horizontal="right" vertical="center" wrapText="1"/>
    </xf>
    <xf numFmtId="3" fontId="28" fillId="35" borderId="48" xfId="0" applyNumberFormat="1" applyFont="1" applyFill="1" applyBorder="1" applyAlignment="1">
      <alignment horizontal="right" vertical="center" wrapText="1"/>
    </xf>
    <xf numFmtId="3" fontId="30" fillId="0" borderId="35" xfId="28" applyNumberFormat="1" applyFont="1" applyBorder="1" applyAlignment="1">
      <alignment horizontal="right" vertical="center"/>
    </xf>
    <xf numFmtId="3" fontId="28" fillId="0" borderId="39" xfId="0" applyNumberFormat="1" applyFont="1" applyBorder="1" applyAlignment="1">
      <alignment horizontal="right" vertical="center"/>
    </xf>
    <xf numFmtId="0" fontId="23" fillId="33" borderId="0" xfId="0" applyFont="1" applyFill="1" applyAlignment="1">
      <alignment horizontal="right"/>
    </xf>
    <xf numFmtId="0" fontId="23" fillId="33" borderId="43" xfId="0" applyFont="1" applyFill="1" applyBorder="1" applyAlignment="1">
      <alignment horizontal="right"/>
    </xf>
    <xf numFmtId="3" fontId="23" fillId="33" borderId="0" xfId="0" applyNumberFormat="1" applyFont="1" applyFill="1" applyAlignment="1">
      <alignment horizontal="right"/>
    </xf>
    <xf numFmtId="0" fontId="24" fillId="33" borderId="0" xfId="0" applyFont="1" applyFill="1" applyAlignment="1">
      <alignment horizontal="right"/>
    </xf>
    <xf numFmtId="3" fontId="32" fillId="36" borderId="45" xfId="0" applyNumberFormat="1" applyFont="1" applyFill="1" applyBorder="1" applyAlignment="1">
      <alignment horizontal="right" vertical="center" wrapText="1"/>
    </xf>
    <xf numFmtId="3" fontId="32" fillId="36" borderId="46" xfId="0" applyNumberFormat="1" applyFont="1" applyFill="1" applyBorder="1" applyAlignment="1">
      <alignment horizontal="right" vertical="center" wrapText="1"/>
    </xf>
    <xf numFmtId="3" fontId="30" fillId="0" borderId="32" xfId="0" applyNumberFormat="1" applyFont="1" applyBorder="1" applyAlignment="1">
      <alignment horizontal="right" vertical="center" wrapText="1"/>
    </xf>
    <xf numFmtId="3" fontId="30" fillId="0" borderId="47" xfId="28" applyNumberFormat="1" applyFont="1" applyBorder="1" applyAlignment="1">
      <alignment horizontal="right" vertical="center"/>
    </xf>
    <xf numFmtId="3" fontId="30" fillId="0" borderId="32" xfId="28" applyNumberFormat="1" applyFont="1" applyFill="1" applyBorder="1" applyAlignment="1">
      <alignment horizontal="right" vertical="center"/>
    </xf>
    <xf numFmtId="3" fontId="28" fillId="35" borderId="44" xfId="0" applyNumberFormat="1" applyFont="1" applyFill="1" applyBorder="1" applyAlignment="1">
      <alignment horizontal="right" vertical="center" wrapText="1"/>
    </xf>
    <xf numFmtId="3" fontId="28" fillId="35" borderId="49" xfId="0" applyNumberFormat="1" applyFont="1" applyFill="1" applyBorder="1" applyAlignment="1">
      <alignment horizontal="right" vertical="center" wrapText="1"/>
    </xf>
    <xf numFmtId="0" fontId="23" fillId="33" borderId="13" xfId="0" applyFont="1" applyFill="1" applyBorder="1" applyAlignment="1">
      <alignment horizontal="right"/>
    </xf>
    <xf numFmtId="0" fontId="23" fillId="33" borderId="10" xfId="0" applyFont="1" applyFill="1" applyBorder="1" applyAlignment="1">
      <alignment horizontal="right"/>
    </xf>
    <xf numFmtId="0" fontId="31" fillId="33" borderId="30" xfId="0" applyFont="1" applyFill="1" applyBorder="1" applyAlignment="1">
      <alignment horizontal="right" wrapText="1"/>
    </xf>
    <xf numFmtId="0" fontId="31" fillId="33" borderId="31" xfId="0" applyFont="1" applyFill="1" applyBorder="1" applyAlignment="1">
      <alignment horizontal="right" wrapText="1"/>
    </xf>
    <xf numFmtId="0" fontId="23" fillId="33" borderId="11" xfId="0" applyFont="1" applyFill="1" applyBorder="1" applyAlignment="1">
      <alignment horizontal="right"/>
    </xf>
    <xf numFmtId="0" fontId="23" fillId="0" borderId="0" xfId="0" applyFont="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left"/>
    </xf>
    <xf numFmtId="165" fontId="28" fillId="35" borderId="32" xfId="0" applyNumberFormat="1" applyFont="1" applyFill="1" applyBorder="1" applyAlignment="1">
      <alignment vertical="center" wrapText="1"/>
    </xf>
    <xf numFmtId="165" fontId="28" fillId="35" borderId="32" xfId="0" applyNumberFormat="1" applyFont="1" applyFill="1" applyBorder="1" applyAlignment="1">
      <alignment horizontal="right" vertical="center" wrapText="1"/>
    </xf>
    <xf numFmtId="165" fontId="28" fillId="0" borderId="32" xfId="0" applyNumberFormat="1" applyFont="1" applyBorder="1" applyAlignment="1">
      <alignment horizontal="right" vertical="center" wrapText="1"/>
    </xf>
    <xf numFmtId="165" fontId="28" fillId="0" borderId="33" xfId="0" applyNumberFormat="1" applyFont="1" applyBorder="1" applyAlignment="1">
      <alignment horizontal="right" vertical="center" wrapText="1"/>
    </xf>
    <xf numFmtId="165" fontId="28" fillId="0" borderId="39" xfId="0" applyNumberFormat="1" applyFont="1" applyBorder="1" applyAlignment="1">
      <alignment horizontal="right" vertical="center" wrapText="1"/>
    </xf>
    <xf numFmtId="164" fontId="30" fillId="33" borderId="83" xfId="0" applyNumberFormat="1" applyFont="1" applyFill="1" applyBorder="1" applyAlignment="1">
      <alignment vertical="center" wrapText="1"/>
    </xf>
    <xf numFmtId="164" fontId="30" fillId="33" borderId="84" xfId="0" applyNumberFormat="1" applyFont="1" applyFill="1" applyBorder="1" applyAlignment="1">
      <alignment vertical="center" wrapText="1"/>
    </xf>
    <xf numFmtId="0" fontId="38" fillId="33" borderId="85" xfId="0" applyFont="1" applyFill="1" applyBorder="1"/>
    <xf numFmtId="0" fontId="38" fillId="33" borderId="10" xfId="0" applyFont="1" applyFill="1" applyBorder="1"/>
    <xf numFmtId="164" fontId="38" fillId="33" borderId="10" xfId="0" applyNumberFormat="1" applyFont="1" applyFill="1" applyBorder="1"/>
    <xf numFmtId="164" fontId="30" fillId="33" borderId="85" xfId="0" applyNumberFormat="1" applyFont="1" applyFill="1" applyBorder="1" applyAlignment="1">
      <alignment vertical="center" wrapText="1"/>
    </xf>
    <xf numFmtId="164" fontId="30" fillId="33" borderId="10" xfId="0" applyNumberFormat="1" applyFont="1" applyFill="1" applyBorder="1" applyAlignment="1">
      <alignment vertical="center" wrapText="1"/>
    </xf>
    <xf numFmtId="0" fontId="38" fillId="33" borderId="86" xfId="0" applyFont="1" applyFill="1" applyBorder="1"/>
    <xf numFmtId="0" fontId="38" fillId="33" borderId="87" xfId="0" applyFont="1" applyFill="1" applyBorder="1"/>
    <xf numFmtId="164" fontId="38" fillId="33" borderId="87" xfId="0" applyNumberFormat="1" applyFont="1" applyFill="1" applyBorder="1"/>
    <xf numFmtId="165" fontId="40" fillId="33" borderId="88" xfId="0" applyNumberFormat="1" applyFont="1" applyFill="1" applyBorder="1" applyAlignment="1">
      <alignment horizontal="right" vertical="center" wrapText="1"/>
    </xf>
    <xf numFmtId="165" fontId="40" fillId="33" borderId="89" xfId="0" applyNumberFormat="1" applyFont="1" applyFill="1" applyBorder="1" applyAlignment="1">
      <alignment horizontal="right" vertical="center" wrapText="1"/>
    </xf>
    <xf numFmtId="165" fontId="40" fillId="33" borderId="90" xfId="0" applyNumberFormat="1" applyFont="1" applyFill="1" applyBorder="1" applyAlignment="1">
      <alignment horizontal="right" vertical="center" wrapText="1"/>
    </xf>
    <xf numFmtId="165" fontId="40" fillId="33" borderId="91" xfId="0" applyNumberFormat="1" applyFont="1" applyFill="1" applyBorder="1" applyAlignment="1">
      <alignment horizontal="right" vertical="center" wrapText="1"/>
    </xf>
    <xf numFmtId="165" fontId="40" fillId="33" borderId="11" xfId="0" applyNumberFormat="1" applyFont="1" applyFill="1" applyBorder="1" applyAlignment="1">
      <alignment horizontal="right" vertical="center" wrapText="1"/>
    </xf>
    <xf numFmtId="165" fontId="40" fillId="33" borderId="92" xfId="0" applyNumberFormat="1" applyFont="1" applyFill="1" applyBorder="1" applyAlignment="1">
      <alignment horizontal="right" vertical="center" wrapText="1"/>
    </xf>
    <xf numFmtId="164" fontId="40" fillId="33" borderId="88" xfId="0" applyNumberFormat="1" applyFont="1" applyFill="1" applyBorder="1" applyAlignment="1">
      <alignment vertical="center" wrapText="1"/>
    </xf>
    <xf numFmtId="164" fontId="40" fillId="33" borderId="89" xfId="0" applyNumberFormat="1" applyFont="1" applyFill="1" applyBorder="1" applyAlignment="1">
      <alignment vertical="center" wrapText="1"/>
    </xf>
    <xf numFmtId="164" fontId="40" fillId="33" borderId="90" xfId="0" applyNumberFormat="1" applyFont="1" applyFill="1" applyBorder="1" applyAlignment="1">
      <alignment vertical="center" wrapText="1"/>
    </xf>
    <xf numFmtId="164" fontId="40" fillId="33" borderId="91" xfId="0" applyNumberFormat="1" applyFont="1" applyFill="1" applyBorder="1" applyAlignment="1">
      <alignment vertical="center" wrapText="1"/>
    </xf>
    <xf numFmtId="164" fontId="40" fillId="33" borderId="11" xfId="0" applyNumberFormat="1" applyFont="1" applyFill="1" applyBorder="1" applyAlignment="1">
      <alignment vertical="center" wrapText="1"/>
    </xf>
    <xf numFmtId="164" fontId="40" fillId="33" borderId="92" xfId="0" applyNumberFormat="1" applyFont="1" applyFill="1" applyBorder="1" applyAlignment="1">
      <alignment vertical="center" wrapText="1"/>
    </xf>
    <xf numFmtId="164" fontId="40" fillId="33" borderId="93" xfId="0" applyNumberFormat="1" applyFont="1" applyFill="1" applyBorder="1" applyAlignment="1">
      <alignment vertical="center" wrapText="1"/>
    </xf>
    <xf numFmtId="164" fontId="40" fillId="33" borderId="94" xfId="0" applyNumberFormat="1" applyFont="1" applyFill="1" applyBorder="1" applyAlignment="1">
      <alignment vertical="center" wrapText="1"/>
    </xf>
    <xf numFmtId="164" fontId="40" fillId="33" borderId="95" xfId="0" applyNumberFormat="1" applyFont="1" applyFill="1" applyBorder="1" applyAlignment="1">
      <alignment vertical="center" wrapText="1"/>
    </xf>
    <xf numFmtId="164" fontId="40" fillId="33" borderId="88" xfId="0" applyNumberFormat="1" applyFont="1" applyFill="1" applyBorder="1" applyAlignment="1">
      <alignment horizontal="right" vertical="center" wrapText="1"/>
    </xf>
    <xf numFmtId="164" fontId="40" fillId="33" borderId="89" xfId="0" applyNumberFormat="1" applyFont="1" applyFill="1" applyBorder="1" applyAlignment="1">
      <alignment horizontal="right" vertical="center" wrapText="1"/>
    </xf>
    <xf numFmtId="164" fontId="40" fillId="33" borderId="90" xfId="0" applyNumberFormat="1" applyFont="1" applyFill="1" applyBorder="1" applyAlignment="1">
      <alignment horizontal="right" vertical="center" wrapText="1"/>
    </xf>
    <xf numFmtId="164" fontId="40" fillId="33" borderId="93" xfId="0" applyNumberFormat="1" applyFont="1" applyFill="1" applyBorder="1" applyAlignment="1">
      <alignment horizontal="right" vertical="center" wrapText="1"/>
    </xf>
    <xf numFmtId="164" fontId="40" fillId="33" borderId="94" xfId="0" applyNumberFormat="1" applyFont="1" applyFill="1" applyBorder="1" applyAlignment="1">
      <alignment horizontal="right" vertical="center" wrapText="1"/>
    </xf>
    <xf numFmtId="164" fontId="40" fillId="33" borderId="95" xfId="0" applyNumberFormat="1" applyFont="1" applyFill="1" applyBorder="1" applyAlignment="1">
      <alignment horizontal="right" vertical="center" wrapText="1"/>
    </xf>
    <xf numFmtId="0" fontId="25" fillId="33" borderId="0" xfId="0" applyFont="1" applyFill="1" applyAlignment="1">
      <alignment horizontal="left"/>
    </xf>
    <xf numFmtId="0" fontId="26" fillId="33" borderId="0" xfId="0" applyFont="1" applyFill="1" applyAlignment="1">
      <alignment horizontal="left"/>
    </xf>
    <xf numFmtId="0" fontId="25" fillId="33" borderId="0" xfId="0" applyFont="1" applyFill="1" applyAlignment="1">
      <alignment horizontal="left" vertical="center"/>
    </xf>
    <xf numFmtId="0" fontId="36" fillId="33" borderId="0" xfId="0" applyFont="1" applyFill="1" applyAlignment="1">
      <alignment wrapText="1"/>
    </xf>
    <xf numFmtId="0" fontId="26" fillId="33" borderId="0" xfId="0" applyFont="1" applyFill="1" applyAlignment="1">
      <alignment horizontal="left" vertical="center"/>
    </xf>
    <xf numFmtId="164" fontId="28" fillId="0" borderId="34" xfId="0" applyNumberFormat="1" applyFont="1" applyBorder="1" applyAlignment="1">
      <alignment horizontal="center" vertical="center"/>
    </xf>
    <xf numFmtId="3" fontId="30" fillId="0" borderId="25" xfId="28" applyNumberFormat="1" applyFont="1" applyFill="1" applyBorder="1" applyAlignment="1">
      <alignment horizontal="right" vertical="center"/>
    </xf>
    <xf numFmtId="3" fontId="28" fillId="0" borderId="28" xfId="0" applyNumberFormat="1" applyFont="1" applyBorder="1" applyAlignment="1">
      <alignment horizontal="right" vertical="center" wrapText="1"/>
    </xf>
    <xf numFmtId="165" fontId="28" fillId="0" borderId="21" xfId="0" applyNumberFormat="1" applyFont="1" applyBorder="1" applyAlignment="1">
      <alignment vertical="center"/>
    </xf>
    <xf numFmtId="165" fontId="28" fillId="0" borderId="34" xfId="0" applyNumberFormat="1" applyFont="1" applyBorder="1" applyAlignment="1">
      <alignment vertical="center"/>
    </xf>
    <xf numFmtId="165" fontId="30" fillId="0" borderId="36" xfId="0" applyNumberFormat="1" applyFont="1" applyBorder="1" applyAlignment="1">
      <alignment vertical="center"/>
    </xf>
    <xf numFmtId="164" fontId="28" fillId="0" borderId="33" xfId="0" applyNumberFormat="1" applyFont="1" applyBorder="1" applyAlignment="1">
      <alignment horizontal="right" vertical="center"/>
    </xf>
    <xf numFmtId="164" fontId="28" fillId="0" borderId="34" xfId="0" applyNumberFormat="1" applyFont="1" applyBorder="1" applyAlignment="1">
      <alignment horizontal="right" vertical="center"/>
    </xf>
    <xf numFmtId="164" fontId="30" fillId="0" borderId="36" xfId="0" applyNumberFormat="1" applyFont="1" applyBorder="1" applyAlignment="1">
      <alignment horizontal="right" vertical="center"/>
    </xf>
    <xf numFmtId="3" fontId="28" fillId="0" borderId="0" xfId="0" applyNumberFormat="1" applyFont="1" applyAlignment="1">
      <alignment horizontal="right" vertical="center"/>
    </xf>
    <xf numFmtId="3" fontId="30" fillId="0" borderId="37" xfId="0" applyNumberFormat="1" applyFont="1" applyBorder="1" applyAlignment="1">
      <alignment horizontal="right" vertical="center"/>
    </xf>
    <xf numFmtId="3" fontId="30" fillId="0" borderId="29" xfId="28" applyNumberFormat="1" applyFont="1" applyBorder="1" applyAlignment="1">
      <alignment horizontal="right" vertical="center"/>
    </xf>
    <xf numFmtId="164" fontId="28" fillId="0" borderId="0" xfId="0" applyNumberFormat="1" applyFont="1" applyAlignment="1">
      <alignment horizontal="center" vertical="center"/>
    </xf>
    <xf numFmtId="164" fontId="30" fillId="0" borderId="37" xfId="0" applyNumberFormat="1" applyFont="1" applyBorder="1" applyAlignment="1">
      <alignment horizontal="center" vertical="center"/>
    </xf>
    <xf numFmtId="3" fontId="29" fillId="34" borderId="81" xfId="0" applyNumberFormat="1" applyFont="1" applyFill="1" applyBorder="1" applyAlignment="1">
      <alignment horizontal="right" vertical="center" wrapText="1"/>
    </xf>
    <xf numFmtId="3" fontId="29" fillId="34" borderId="81" xfId="0" applyNumberFormat="1" applyFont="1" applyFill="1" applyBorder="1" applyAlignment="1">
      <alignment horizontal="right" vertical="center"/>
    </xf>
    <xf numFmtId="164" fontId="28" fillId="0" borderId="72" xfId="0" applyNumberFormat="1" applyFont="1" applyBorder="1" applyAlignment="1">
      <alignment horizontal="center" vertical="center"/>
    </xf>
    <xf numFmtId="3" fontId="23" fillId="0" borderId="0" xfId="0" applyNumberFormat="1" applyFont="1"/>
    <xf numFmtId="3" fontId="28" fillId="0" borderId="19" xfId="0" applyNumberFormat="1" applyFont="1" applyBorder="1" applyAlignment="1">
      <alignment vertical="center"/>
    </xf>
    <xf numFmtId="3" fontId="28" fillId="0" borderId="21" xfId="0" applyNumberFormat="1" applyFont="1" applyBorder="1" applyAlignment="1">
      <alignment vertical="center"/>
    </xf>
    <xf numFmtId="164" fontId="53" fillId="0" borderId="0" xfId="0" applyNumberFormat="1" applyFont="1" applyAlignment="1">
      <alignment horizontal="center" vertical="center"/>
    </xf>
    <xf numFmtId="164" fontId="44" fillId="0" borderId="0" xfId="0" applyNumberFormat="1" applyFont="1" applyAlignment="1">
      <alignment horizontal="center" vertical="center"/>
    </xf>
    <xf numFmtId="165" fontId="53" fillId="0" borderId="0" xfId="0" applyNumberFormat="1" applyFont="1" applyAlignment="1">
      <alignment horizontal="center" vertical="center"/>
    </xf>
    <xf numFmtId="165" fontId="44" fillId="0" borderId="0" xfId="0" applyNumberFormat="1" applyFont="1" applyAlignment="1">
      <alignment horizontal="center" vertical="center"/>
    </xf>
    <xf numFmtId="164" fontId="29" fillId="34" borderId="70" xfId="0" applyNumberFormat="1" applyFont="1" applyFill="1" applyBorder="1" applyAlignment="1">
      <alignment vertical="center"/>
    </xf>
    <xf numFmtId="1" fontId="47" fillId="0" borderId="0" xfId="44" applyNumberFormat="1" applyFont="1" applyAlignment="1">
      <alignment horizontal="center" vertical="center" shrinkToFit="1"/>
    </xf>
    <xf numFmtId="3" fontId="47" fillId="0" borderId="0" xfId="44" applyNumberFormat="1" applyFont="1" applyAlignment="1">
      <alignment horizontal="center" vertical="center" shrinkToFit="1"/>
    </xf>
    <xf numFmtId="164" fontId="47" fillId="0" borderId="0" xfId="44" applyNumberFormat="1" applyFont="1" applyAlignment="1">
      <alignment horizontal="center" vertical="center" shrinkToFit="1"/>
    </xf>
    <xf numFmtId="164" fontId="47" fillId="0" borderId="0" xfId="44" applyNumberFormat="1" applyFont="1" applyAlignment="1">
      <alignment vertical="top" shrinkToFit="1"/>
    </xf>
    <xf numFmtId="3" fontId="47" fillId="0" borderId="0" xfId="44" applyNumberFormat="1" applyFont="1" applyAlignment="1">
      <alignment horizontal="center" vertical="center"/>
    </xf>
    <xf numFmtId="164" fontId="47" fillId="0" borderId="0" xfId="44" applyNumberFormat="1" applyFont="1" applyAlignment="1">
      <alignment horizontal="right" vertical="top" shrinkToFit="1"/>
    </xf>
    <xf numFmtId="3" fontId="45" fillId="0" borderId="0" xfId="0" applyNumberFormat="1" applyFont="1" applyAlignment="1">
      <alignment horizontal="center" vertical="center"/>
    </xf>
    <xf numFmtId="164" fontId="47" fillId="0" borderId="0" xfId="44" applyNumberFormat="1" applyFont="1" applyAlignment="1">
      <alignment horizontal="right" vertical="top" indent="2" shrinkToFit="1"/>
    </xf>
    <xf numFmtId="0" fontId="45" fillId="0" borderId="0" xfId="44" applyFont="1" applyAlignment="1">
      <alignment horizontal="left" vertical="center"/>
    </xf>
    <xf numFmtId="0" fontId="45" fillId="0" borderId="0" xfId="44" applyFont="1" applyAlignment="1">
      <alignment horizontal="center" vertical="center" wrapText="1"/>
    </xf>
    <xf numFmtId="0" fontId="45" fillId="0" borderId="0" xfId="44" applyFont="1" applyAlignment="1">
      <alignment vertical="top" wrapText="1"/>
    </xf>
    <xf numFmtId="0" fontId="46" fillId="0" borderId="0" xfId="44" applyFont="1" applyAlignment="1">
      <alignment horizontal="left" vertical="top"/>
    </xf>
    <xf numFmtId="0" fontId="45" fillId="0" borderId="0" xfId="44" applyFont="1" applyAlignment="1">
      <alignment horizontal="center" vertical="center"/>
    </xf>
    <xf numFmtId="0" fontId="45" fillId="0" borderId="0" xfId="44" applyFont="1" applyAlignment="1">
      <alignment vertical="top"/>
    </xf>
    <xf numFmtId="0" fontId="46" fillId="0" borderId="0" xfId="44" applyFont="1" applyAlignment="1">
      <alignment vertical="top" wrapText="1"/>
    </xf>
    <xf numFmtId="3" fontId="47" fillId="0" borderId="0" xfId="44" applyNumberFormat="1" applyFont="1" applyAlignment="1">
      <alignment horizontal="left" vertical="top" indent="3" shrinkToFit="1"/>
    </xf>
    <xf numFmtId="3" fontId="47" fillId="0" borderId="0" xfId="44" applyNumberFormat="1" applyFont="1" applyAlignment="1">
      <alignment horizontal="left" vertical="top" indent="2" shrinkToFit="1"/>
    </xf>
    <xf numFmtId="1" fontId="47" fillId="0" borderId="0" xfId="44" applyNumberFormat="1" applyFont="1" applyAlignment="1">
      <alignment horizontal="right" vertical="top" shrinkToFit="1"/>
    </xf>
    <xf numFmtId="3" fontId="47" fillId="0" borderId="0" xfId="44" applyNumberFormat="1" applyFont="1" applyAlignment="1">
      <alignment horizontal="right" vertical="top" shrinkToFit="1"/>
    </xf>
    <xf numFmtId="1" fontId="46" fillId="0" borderId="0" xfId="44" applyNumberFormat="1" applyFont="1" applyAlignment="1">
      <alignment horizontal="right" vertical="top" indent="2" shrinkToFit="1"/>
    </xf>
    <xf numFmtId="1" fontId="46" fillId="0" borderId="0" xfId="44" applyNumberFormat="1" applyFont="1" applyAlignment="1">
      <alignment horizontal="center" vertical="top" shrinkToFit="1"/>
    </xf>
    <xf numFmtId="0" fontId="44" fillId="0" borderId="0" xfId="44" applyFont="1" applyAlignment="1">
      <alignment horizontal="right" vertical="top" wrapText="1"/>
    </xf>
    <xf numFmtId="164" fontId="46" fillId="0" borderId="0" xfId="44" applyNumberFormat="1" applyFont="1" applyAlignment="1">
      <alignment horizontal="right" vertical="top" indent="2" shrinkToFit="1"/>
    </xf>
    <xf numFmtId="164" fontId="46" fillId="0" borderId="0" xfId="44" applyNumberFormat="1" applyFont="1" applyAlignment="1">
      <alignment horizontal="center" vertical="top" shrinkToFit="1"/>
    </xf>
    <xf numFmtId="0" fontId="47" fillId="0" borderId="97" xfId="44" applyFont="1" applyBorder="1" applyAlignment="1">
      <alignment horizontal="center" vertical="center" wrapText="1"/>
    </xf>
    <xf numFmtId="0" fontId="45" fillId="0" borderId="97" xfId="44" applyFont="1" applyBorder="1" applyAlignment="1">
      <alignment horizontal="center" vertical="center" wrapText="1"/>
    </xf>
    <xf numFmtId="0" fontId="36" fillId="33" borderId="0" xfId="0" applyFont="1" applyFill="1" applyAlignment="1">
      <alignment horizontal="left" vertical="top" wrapText="1"/>
    </xf>
    <xf numFmtId="0" fontId="37" fillId="0" borderId="64" xfId="0" applyFont="1" applyBorder="1"/>
    <xf numFmtId="164" fontId="37" fillId="0" borderId="64" xfId="0" applyNumberFormat="1" applyFont="1" applyBorder="1"/>
    <xf numFmtId="0" fontId="37" fillId="0" borderId="46" xfId="0" applyFont="1" applyBorder="1"/>
    <xf numFmtId="0" fontId="37" fillId="0" borderId="16" xfId="0" applyFont="1" applyBorder="1"/>
    <xf numFmtId="0" fontId="31" fillId="33" borderId="30" xfId="0" applyFont="1" applyFill="1" applyBorder="1" applyAlignment="1">
      <alignment horizontal="left" wrapText="1"/>
    </xf>
    <xf numFmtId="0" fontId="31" fillId="33" borderId="31" xfId="0" applyFont="1" applyFill="1" applyBorder="1" applyAlignment="1">
      <alignment horizontal="left" wrapText="1"/>
    </xf>
    <xf numFmtId="0" fontId="31" fillId="33" borderId="3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44" fillId="0" borderId="0" xfId="44" applyFont="1" applyAlignment="1">
      <alignment horizontal="left" vertical="top" wrapText="1"/>
    </xf>
    <xf numFmtId="164" fontId="46" fillId="0" borderId="0" xfId="44" applyNumberFormat="1" applyFont="1" applyAlignment="1">
      <alignment horizontal="right" vertical="top" indent="1" shrinkToFit="1"/>
    </xf>
    <xf numFmtId="164" fontId="46" fillId="0" borderId="0" xfId="44" applyNumberFormat="1" applyFont="1" applyAlignment="1">
      <alignment horizontal="left" vertical="top" indent="1" shrinkToFit="1"/>
    </xf>
    <xf numFmtId="0" fontId="46" fillId="0" borderId="0" xfId="44" applyFont="1" applyAlignment="1">
      <alignment horizontal="left" vertical="top" wrapText="1"/>
    </xf>
    <xf numFmtId="0" fontId="46" fillId="0" borderId="0" xfId="44" applyFont="1" applyAlignment="1">
      <alignment horizontal="left" wrapText="1"/>
    </xf>
    <xf numFmtId="164" fontId="46" fillId="0" borderId="0" xfId="44" applyNumberFormat="1" applyFont="1" applyAlignment="1">
      <alignment horizontal="left" vertical="top" shrinkToFit="1"/>
    </xf>
    <xf numFmtId="1" fontId="46" fillId="0" borderId="0" xfId="44" applyNumberFormat="1" applyFont="1" applyAlignment="1">
      <alignment horizontal="left" vertical="top" shrinkToFit="1"/>
    </xf>
    <xf numFmtId="164" fontId="46" fillId="0" borderId="0" xfId="44" applyNumberFormat="1" applyFont="1" applyAlignment="1">
      <alignment horizontal="left" vertical="top" indent="2" shrinkToFit="1"/>
    </xf>
    <xf numFmtId="1" fontId="46" fillId="0" borderId="0" xfId="44" applyNumberFormat="1" applyFont="1" applyAlignment="1">
      <alignment horizontal="right" vertical="top" indent="1" shrinkToFit="1"/>
    </xf>
    <xf numFmtId="0" fontId="54" fillId="33" borderId="0" xfId="0" applyFont="1" applyFill="1"/>
    <xf numFmtId="3" fontId="28" fillId="0" borderId="19" xfId="0" applyNumberFormat="1" applyFont="1" applyBorder="1" applyAlignment="1">
      <alignment vertical="center" wrapText="1"/>
    </xf>
    <xf numFmtId="3" fontId="28" fillId="0" borderId="21" xfId="0" applyNumberFormat="1" applyFont="1" applyBorder="1" applyAlignment="1">
      <alignment vertical="center" wrapText="1"/>
    </xf>
    <xf numFmtId="3" fontId="28" fillId="0" borderId="16" xfId="0" applyNumberFormat="1" applyFont="1" applyBorder="1" applyAlignment="1">
      <alignment vertical="center" wrapText="1"/>
    </xf>
    <xf numFmtId="3" fontId="28" fillId="0" borderId="34" xfId="0" applyNumberFormat="1" applyFont="1" applyBorder="1" applyAlignment="1">
      <alignment vertical="center" wrapText="1"/>
    </xf>
    <xf numFmtId="3" fontId="30" fillId="0" borderId="35" xfId="28" applyNumberFormat="1" applyFont="1" applyFill="1" applyBorder="1" applyAlignment="1">
      <alignment vertical="center"/>
    </xf>
    <xf numFmtId="0" fontId="28" fillId="0" borderId="0" xfId="0" applyFont="1"/>
    <xf numFmtId="165" fontId="30" fillId="0" borderId="32" xfId="28" applyNumberFormat="1" applyFont="1" applyFill="1" applyBorder="1" applyAlignment="1">
      <alignment vertical="center"/>
    </xf>
    <xf numFmtId="165" fontId="30" fillId="0" borderId="33" xfId="28" applyNumberFormat="1" applyFont="1" applyFill="1" applyBorder="1" applyAlignment="1">
      <alignment vertical="center"/>
    </xf>
    <xf numFmtId="0" fontId="28" fillId="0" borderId="39" xfId="0" applyFont="1" applyBorder="1" applyAlignment="1">
      <alignment vertical="center"/>
    </xf>
    <xf numFmtId="0" fontId="28" fillId="0" borderId="39" xfId="0" applyFont="1" applyBorder="1"/>
    <xf numFmtId="0" fontId="28" fillId="0" borderId="72" xfId="0" applyFont="1" applyBorder="1"/>
    <xf numFmtId="3" fontId="28" fillId="0" borderId="0" xfId="0" applyNumberFormat="1" applyFont="1"/>
    <xf numFmtId="1" fontId="30" fillId="0" borderId="35" xfId="28" applyNumberFormat="1" applyFont="1" applyFill="1" applyBorder="1" applyAlignment="1">
      <alignment vertical="center"/>
    </xf>
    <xf numFmtId="1" fontId="30" fillId="0" borderId="36" xfId="28" applyNumberFormat="1" applyFont="1" applyFill="1" applyBorder="1" applyAlignment="1">
      <alignment vertical="center"/>
    </xf>
    <xf numFmtId="1" fontId="30" fillId="0" borderId="35" xfId="0" applyNumberFormat="1" applyFont="1" applyBorder="1" applyAlignment="1">
      <alignment vertical="center"/>
    </xf>
    <xf numFmtId="3" fontId="28" fillId="0" borderId="32" xfId="0" applyNumberFormat="1" applyFont="1" applyBorder="1" applyAlignment="1">
      <alignment vertical="center" wrapText="1"/>
    </xf>
    <xf numFmtId="3" fontId="28" fillId="0" borderId="33" xfId="0" applyNumberFormat="1" applyFont="1" applyBorder="1" applyAlignment="1">
      <alignment vertical="center" wrapText="1"/>
    </xf>
    <xf numFmtId="3" fontId="28" fillId="0" borderId="32" xfId="0" applyNumberFormat="1" applyFont="1" applyBorder="1" applyAlignment="1">
      <alignment vertical="center"/>
    </xf>
    <xf numFmtId="3" fontId="28" fillId="0" borderId="33" xfId="0" applyNumberFormat="1" applyFont="1" applyBorder="1" applyAlignment="1">
      <alignment vertical="center"/>
    </xf>
    <xf numFmtId="0" fontId="29" fillId="34" borderId="74" xfId="0" applyFont="1" applyFill="1" applyBorder="1"/>
    <xf numFmtId="164" fontId="44" fillId="34" borderId="82" xfId="0" applyNumberFormat="1" applyFont="1" applyFill="1" applyBorder="1" applyAlignment="1">
      <alignment horizontal="center" vertical="center"/>
    </xf>
    <xf numFmtId="3" fontId="29" fillId="34" borderId="81" xfId="0" applyNumberFormat="1" applyFont="1" applyFill="1" applyBorder="1"/>
    <xf numFmtId="165" fontId="32" fillId="0" borderId="26" xfId="0" applyNumberFormat="1" applyFont="1" applyBorder="1" applyAlignment="1">
      <alignment vertical="center" wrapText="1"/>
    </xf>
    <xf numFmtId="0" fontId="28" fillId="0" borderId="32" xfId="0" applyFont="1" applyBorder="1" applyAlignment="1">
      <alignment vertical="center"/>
    </xf>
    <xf numFmtId="0" fontId="28" fillId="0" borderId="32" xfId="0" applyFont="1" applyBorder="1"/>
    <xf numFmtId="164" fontId="29" fillId="34" borderId="81" xfId="0" applyNumberFormat="1" applyFont="1" applyFill="1" applyBorder="1" applyAlignment="1">
      <alignment vertical="center"/>
    </xf>
    <xf numFmtId="164" fontId="29" fillId="34" borderId="81" xfId="0" applyNumberFormat="1" applyFont="1" applyFill="1" applyBorder="1"/>
    <xf numFmtId="165" fontId="29" fillId="34" borderId="81" xfId="0" applyNumberFormat="1" applyFont="1" applyFill="1" applyBorder="1" applyAlignment="1">
      <alignment horizontal="right" vertical="center"/>
    </xf>
    <xf numFmtId="164" fontId="29" fillId="34" borderId="82" xfId="0" applyNumberFormat="1" applyFont="1" applyFill="1" applyBorder="1" applyAlignment="1">
      <alignment horizontal="center" vertical="center"/>
    </xf>
    <xf numFmtId="165" fontId="28" fillId="0" borderId="34" xfId="0" applyNumberFormat="1" applyFont="1" applyBorder="1" applyAlignment="1">
      <alignment horizontal="center" vertical="center"/>
    </xf>
    <xf numFmtId="165" fontId="29" fillId="34" borderId="81" xfId="0" applyNumberFormat="1" applyFont="1" applyFill="1" applyBorder="1" applyAlignment="1">
      <alignment vertical="center"/>
    </xf>
    <xf numFmtId="165" fontId="29" fillId="34" borderId="82" xfId="0" applyNumberFormat="1" applyFont="1" applyFill="1" applyBorder="1" applyAlignment="1">
      <alignment horizontal="center" vertical="center"/>
    </xf>
    <xf numFmtId="164" fontId="28" fillId="35" borderId="16" xfId="0" applyNumberFormat="1" applyFont="1" applyFill="1" applyBorder="1" applyAlignment="1">
      <alignment horizontal="right" vertical="center" wrapText="1"/>
    </xf>
    <xf numFmtId="165" fontId="28" fillId="35" borderId="65" xfId="0" applyNumberFormat="1" applyFont="1" applyFill="1" applyBorder="1" applyAlignment="1">
      <alignment horizontal="right" vertical="center" wrapText="1"/>
    </xf>
    <xf numFmtId="0" fontId="29" fillId="34" borderId="74" xfId="0" applyFont="1" applyFill="1" applyBorder="1" applyAlignment="1">
      <alignment vertical="center"/>
    </xf>
    <xf numFmtId="165" fontId="29" fillId="34" borderId="81" xfId="28" applyNumberFormat="1" applyFont="1" applyFill="1" applyBorder="1" applyAlignment="1">
      <alignment vertical="center"/>
    </xf>
    <xf numFmtId="165" fontId="29" fillId="34" borderId="81" xfId="0" applyNumberFormat="1" applyFont="1" applyFill="1" applyBorder="1" applyAlignment="1">
      <alignment horizontal="right" vertical="center" wrapText="1"/>
    </xf>
    <xf numFmtId="0" fontId="9" fillId="34" borderId="74" xfId="0" applyFont="1" applyFill="1" applyBorder="1" applyAlignment="1">
      <alignment vertical="center"/>
    </xf>
    <xf numFmtId="165" fontId="29" fillId="34" borderId="81" xfId="0" applyNumberFormat="1" applyFont="1" applyFill="1" applyBorder="1" applyAlignment="1">
      <alignment vertical="center" wrapText="1"/>
    </xf>
    <xf numFmtId="0" fontId="29" fillId="34" borderId="99" xfId="0" applyFont="1" applyFill="1" applyBorder="1"/>
    <xf numFmtId="3" fontId="28" fillId="0" borderId="39" xfId="0" applyNumberFormat="1" applyFont="1" applyBorder="1" applyAlignment="1">
      <alignment vertical="center"/>
    </xf>
    <xf numFmtId="3" fontId="28" fillId="0" borderId="16" xfId="0" applyNumberFormat="1" applyFont="1" applyBorder="1" applyAlignment="1">
      <alignment vertical="center"/>
    </xf>
    <xf numFmtId="3" fontId="28" fillId="0" borderId="34" xfId="0" applyNumberFormat="1" applyFont="1" applyBorder="1" applyAlignment="1">
      <alignment vertical="center"/>
    </xf>
    <xf numFmtId="1" fontId="30" fillId="0" borderId="36" xfId="0" applyNumberFormat="1" applyFont="1" applyBorder="1" applyAlignment="1">
      <alignment vertical="center"/>
    </xf>
    <xf numFmtId="164" fontId="44" fillId="0" borderId="34" xfId="0" applyNumberFormat="1" applyFont="1" applyBorder="1" applyAlignment="1">
      <alignment horizontal="center" vertical="center"/>
    </xf>
    <xf numFmtId="164" fontId="44" fillId="0" borderId="21" xfId="0" applyNumberFormat="1" applyFont="1" applyBorder="1" applyAlignment="1">
      <alignment horizontal="center" vertical="center"/>
    </xf>
    <xf numFmtId="164" fontId="44" fillId="0" borderId="42" xfId="0" applyNumberFormat="1" applyFont="1" applyBorder="1" applyAlignment="1">
      <alignment horizontal="center" vertical="center"/>
    </xf>
    <xf numFmtId="0" fontId="9" fillId="34" borderId="74" xfId="0" applyFont="1" applyFill="1" applyBorder="1"/>
    <xf numFmtId="3" fontId="29" fillId="34" borderId="81" xfId="28" applyNumberFormat="1" applyFont="1" applyFill="1" applyBorder="1" applyAlignment="1">
      <alignment horizontal="right" vertical="center"/>
    </xf>
    <xf numFmtId="164" fontId="44" fillId="0" borderId="65" xfId="0" applyNumberFormat="1" applyFont="1" applyBorder="1" applyAlignment="1">
      <alignment horizontal="center" vertical="center"/>
    </xf>
    <xf numFmtId="1" fontId="30" fillId="0" borderId="36" xfId="0" applyNumberFormat="1" applyFont="1" applyBorder="1" applyAlignment="1">
      <alignment horizontal="center" vertical="center"/>
    </xf>
    <xf numFmtId="164" fontId="53" fillId="0" borderId="29" xfId="0" applyNumberFormat="1" applyFont="1" applyBorder="1" applyAlignment="1">
      <alignment horizontal="center" vertical="center"/>
    </xf>
    <xf numFmtId="164" fontId="44" fillId="0" borderId="101" xfId="0" applyNumberFormat="1" applyFont="1" applyBorder="1" applyAlignment="1">
      <alignment horizontal="center" vertical="center"/>
    </xf>
    <xf numFmtId="164" fontId="44" fillId="0" borderId="98" xfId="0" applyNumberFormat="1" applyFont="1" applyBorder="1" applyAlignment="1">
      <alignment horizontal="center" vertical="center"/>
    </xf>
    <xf numFmtId="165" fontId="44" fillId="0" borderId="42" xfId="0" applyNumberFormat="1" applyFont="1" applyBorder="1" applyAlignment="1">
      <alignment horizontal="center" vertical="center"/>
    </xf>
    <xf numFmtId="165" fontId="29" fillId="34" borderId="82" xfId="0" applyNumberFormat="1" applyFont="1" applyFill="1" applyBorder="1" applyAlignment="1">
      <alignment vertical="center"/>
    </xf>
    <xf numFmtId="164" fontId="28" fillId="35" borderId="34" xfId="0" applyNumberFormat="1" applyFont="1" applyFill="1" applyBorder="1" applyAlignment="1">
      <alignment horizontal="right" vertical="center" wrapText="1"/>
    </xf>
    <xf numFmtId="165" fontId="28" fillId="35" borderId="29" xfId="0" applyNumberFormat="1" applyFont="1" applyFill="1" applyBorder="1" applyAlignment="1">
      <alignment vertical="center" wrapText="1"/>
    </xf>
    <xf numFmtId="165" fontId="28" fillId="35" borderId="38" xfId="0" applyNumberFormat="1" applyFont="1" applyFill="1" applyBorder="1" applyAlignment="1">
      <alignment vertical="center" wrapText="1"/>
    </xf>
    <xf numFmtId="165" fontId="28" fillId="35" borderId="34" xfId="0" applyNumberFormat="1" applyFont="1" applyFill="1" applyBorder="1" applyAlignment="1">
      <alignment vertical="center" wrapText="1"/>
    </xf>
    <xf numFmtId="165" fontId="29" fillId="34" borderId="40" xfId="0" applyNumberFormat="1" applyFont="1" applyFill="1" applyBorder="1" applyAlignment="1">
      <alignment horizontal="center" vertical="center"/>
    </xf>
    <xf numFmtId="165" fontId="44" fillId="0" borderId="29" xfId="0" applyNumberFormat="1" applyFont="1" applyBorder="1" applyAlignment="1">
      <alignment horizontal="center" vertical="center"/>
    </xf>
    <xf numFmtId="165" fontId="44" fillId="0" borderId="34" xfId="0" applyNumberFormat="1" applyFont="1" applyBorder="1" applyAlignment="1">
      <alignment horizontal="center" vertical="center"/>
    </xf>
    <xf numFmtId="165" fontId="53" fillId="0" borderId="29" xfId="0" applyNumberFormat="1" applyFont="1" applyBorder="1" applyAlignment="1">
      <alignment horizontal="center" vertical="center"/>
    </xf>
    <xf numFmtId="165" fontId="44" fillId="0" borderId="21" xfId="0" applyNumberFormat="1" applyFont="1" applyBorder="1" applyAlignment="1">
      <alignment horizontal="center" vertical="center"/>
    </xf>
    <xf numFmtId="165" fontId="44" fillId="0" borderId="102" xfId="0" applyNumberFormat="1" applyFont="1" applyBorder="1" applyAlignment="1">
      <alignment horizontal="center" vertical="center"/>
    </xf>
    <xf numFmtId="165" fontId="53" fillId="0" borderId="33" xfId="0" applyNumberFormat="1" applyFont="1" applyBorder="1" applyAlignment="1">
      <alignment horizontal="center" vertical="center"/>
    </xf>
    <xf numFmtId="165" fontId="44" fillId="0" borderId="100" xfId="0" applyNumberFormat="1" applyFont="1" applyBorder="1" applyAlignment="1">
      <alignment horizontal="center" vertical="center"/>
    </xf>
    <xf numFmtId="3" fontId="28" fillId="0" borderId="62" xfId="0" applyNumberFormat="1" applyFont="1" applyBorder="1" applyAlignment="1">
      <alignment horizontal="right" vertical="center"/>
    </xf>
    <xf numFmtId="3" fontId="28" fillId="0" borderId="64" xfId="0" applyNumberFormat="1" applyFont="1" applyBorder="1" applyAlignment="1">
      <alignment horizontal="right" vertical="center"/>
    </xf>
    <xf numFmtId="164" fontId="44" fillId="0" borderId="100" xfId="0" applyNumberFormat="1" applyFont="1" applyBorder="1" applyAlignment="1">
      <alignment horizontal="center" vertical="center"/>
    </xf>
    <xf numFmtId="3" fontId="28" fillId="0" borderId="98" xfId="0" applyNumberFormat="1" applyFont="1" applyBorder="1" applyAlignment="1">
      <alignment horizontal="right" vertical="center"/>
    </xf>
    <xf numFmtId="164" fontId="44" fillId="0" borderId="29" xfId="0" applyNumberFormat="1" applyFont="1" applyBorder="1" applyAlignment="1">
      <alignment horizontal="center" vertical="center"/>
    </xf>
    <xf numFmtId="164" fontId="30" fillId="0" borderId="29" xfId="0" applyNumberFormat="1" applyFont="1" applyBorder="1" applyAlignment="1">
      <alignment horizontal="center" vertical="center"/>
    </xf>
    <xf numFmtId="3" fontId="28" fillId="0" borderId="29" xfId="0" applyNumberFormat="1" applyFont="1" applyBorder="1" applyAlignment="1">
      <alignment horizontal="right" vertical="center"/>
    </xf>
    <xf numFmtId="3" fontId="30" fillId="0" borderId="29" xfId="0" applyNumberFormat="1" applyFont="1" applyBorder="1" applyAlignment="1">
      <alignment horizontal="right" vertical="center"/>
    </xf>
    <xf numFmtId="164" fontId="28" fillId="0" borderId="16" xfId="0" applyNumberFormat="1" applyFont="1" applyBorder="1" applyAlignment="1">
      <alignment vertical="center"/>
    </xf>
    <xf numFmtId="164" fontId="28" fillId="0" borderId="16" xfId="0" applyNumberFormat="1" applyFont="1" applyBorder="1" applyAlignment="1">
      <alignment horizontal="center" vertical="center"/>
    </xf>
    <xf numFmtId="164" fontId="28" fillId="0" borderId="65" xfId="0" applyNumberFormat="1" applyFont="1" applyBorder="1" applyAlignment="1">
      <alignment horizontal="center" vertical="center"/>
    </xf>
    <xf numFmtId="164" fontId="28" fillId="35" borderId="65" xfId="0" applyNumberFormat="1" applyFont="1" applyFill="1" applyBorder="1" applyAlignment="1">
      <alignment horizontal="right" vertical="center" wrapText="1"/>
    </xf>
    <xf numFmtId="164" fontId="28" fillId="0" borderId="26" xfId="0" applyNumberFormat="1" applyFont="1" applyBorder="1" applyAlignment="1">
      <alignment vertical="center" wrapText="1"/>
    </xf>
    <xf numFmtId="164" fontId="28" fillId="0" borderId="29" xfId="0" applyNumberFormat="1" applyFont="1" applyBorder="1" applyAlignment="1">
      <alignment vertical="center" wrapText="1"/>
    </xf>
    <xf numFmtId="164" fontId="28" fillId="35" borderId="65" xfId="0" applyNumberFormat="1" applyFont="1" applyFill="1" applyBorder="1" applyAlignment="1">
      <alignment horizontal="center" vertical="center" wrapText="1"/>
    </xf>
    <xf numFmtId="164" fontId="28" fillId="0" borderId="32" xfId="0" applyNumberFormat="1" applyFont="1" applyBorder="1" applyAlignment="1">
      <alignment vertical="center"/>
    </xf>
    <xf numFmtId="164" fontId="28" fillId="0" borderId="32" xfId="0" applyNumberFormat="1" applyFont="1" applyBorder="1" applyAlignment="1">
      <alignment horizontal="center" vertical="center"/>
    </xf>
    <xf numFmtId="164" fontId="28" fillId="0" borderId="29" xfId="0" applyNumberFormat="1" applyFont="1" applyBorder="1" applyAlignment="1">
      <alignment horizontal="center" vertical="center"/>
    </xf>
    <xf numFmtId="164" fontId="28" fillId="0" borderId="33" xfId="0" applyNumberFormat="1" applyFont="1" applyBorder="1" applyAlignment="1">
      <alignment horizontal="center" vertical="center"/>
    </xf>
    <xf numFmtId="164" fontId="28" fillId="35" borderId="32" xfId="0" applyNumberFormat="1" applyFont="1" applyFill="1" applyBorder="1" applyAlignment="1">
      <alignment vertical="center" wrapText="1"/>
    </xf>
    <xf numFmtId="164" fontId="29" fillId="34" borderId="81" xfId="0" applyNumberFormat="1" applyFont="1" applyFill="1" applyBorder="1" applyAlignment="1">
      <alignment vertical="center" wrapText="1"/>
    </xf>
    <xf numFmtId="164" fontId="29" fillId="34" borderId="81" xfId="0" applyNumberFormat="1" applyFont="1" applyFill="1" applyBorder="1" applyAlignment="1">
      <alignment horizontal="center" vertical="center"/>
    </xf>
    <xf numFmtId="164" fontId="29" fillId="34" borderId="81" xfId="0" applyNumberFormat="1" applyFont="1" applyFill="1" applyBorder="1" applyAlignment="1">
      <alignment horizontal="right" vertical="center" wrapText="1"/>
    </xf>
    <xf numFmtId="164" fontId="29" fillId="34" borderId="81" xfId="28" applyNumberFormat="1" applyFont="1" applyFill="1" applyBorder="1" applyAlignment="1">
      <alignment vertical="center"/>
    </xf>
    <xf numFmtId="0" fontId="3" fillId="34" borderId="74" xfId="0" applyFont="1" applyFill="1" applyBorder="1"/>
    <xf numFmtId="0" fontId="29" fillId="34" borderId="74" xfId="0" applyFont="1" applyFill="1" applyBorder="1" applyAlignment="1">
      <alignment wrapText="1"/>
    </xf>
    <xf numFmtId="164" fontId="28" fillId="0" borderId="26" xfId="0" applyNumberFormat="1" applyFont="1" applyBorder="1" applyAlignment="1">
      <alignment horizontal="center" vertical="center"/>
    </xf>
    <xf numFmtId="164" fontId="30" fillId="0" borderId="25" xfId="0" applyNumberFormat="1" applyFont="1" applyBorder="1" applyAlignment="1">
      <alignment horizontal="center" vertical="center"/>
    </xf>
    <xf numFmtId="164" fontId="30" fillId="36" borderId="26" xfId="0" applyNumberFormat="1" applyFont="1" applyFill="1" applyBorder="1" applyAlignment="1">
      <alignment horizontal="center" vertical="center" wrapText="1"/>
    </xf>
    <xf numFmtId="164" fontId="28" fillId="35" borderId="26" xfId="0" applyNumberFormat="1" applyFont="1" applyFill="1" applyBorder="1" applyAlignment="1">
      <alignment horizontal="center" vertical="center" wrapText="1"/>
    </xf>
    <xf numFmtId="164" fontId="44" fillId="0" borderId="33" xfId="0" applyNumberFormat="1" applyFont="1" applyBorder="1" applyAlignment="1">
      <alignment horizontal="center" vertical="center"/>
    </xf>
    <xf numFmtId="164" fontId="28" fillId="35" borderId="29" xfId="0" applyNumberFormat="1" applyFont="1" applyFill="1" applyBorder="1" applyAlignment="1">
      <alignment horizontal="center" vertical="center" wrapText="1"/>
    </xf>
    <xf numFmtId="164" fontId="30" fillId="0" borderId="36" xfId="0" applyNumberFormat="1" applyFont="1" applyBorder="1" applyAlignment="1">
      <alignment horizontal="center" vertical="center"/>
    </xf>
    <xf numFmtId="164" fontId="44" fillId="0" borderId="38" xfId="0" applyNumberFormat="1" applyFont="1" applyBorder="1" applyAlignment="1">
      <alignment horizontal="center" vertical="center"/>
    </xf>
    <xf numFmtId="164" fontId="28" fillId="0" borderId="28" xfId="0" applyNumberFormat="1" applyFont="1" applyBorder="1" applyAlignment="1">
      <alignment horizontal="center" vertical="center"/>
    </xf>
    <xf numFmtId="164" fontId="29" fillId="34" borderId="103" xfId="0" applyNumberFormat="1" applyFont="1" applyFill="1" applyBorder="1" applyAlignment="1">
      <alignment horizontal="center" vertical="center"/>
    </xf>
    <xf numFmtId="165" fontId="28" fillId="35" borderId="44" xfId="0" applyNumberFormat="1" applyFont="1" applyFill="1" applyBorder="1" applyAlignment="1">
      <alignment horizontal="right" vertical="center" wrapText="1"/>
    </xf>
    <xf numFmtId="164" fontId="37" fillId="0" borderId="21" xfId="0" applyNumberFormat="1" applyFont="1" applyBorder="1" applyAlignment="1">
      <alignment vertical="center"/>
    </xf>
    <xf numFmtId="164" fontId="44" fillId="0" borderId="19" xfId="0" applyNumberFormat="1" applyFont="1" applyBorder="1" applyAlignment="1">
      <alignment vertical="center"/>
    </xf>
    <xf numFmtId="164" fontId="37" fillId="0" borderId="34" xfId="0" applyNumberFormat="1" applyFont="1" applyBorder="1" applyAlignment="1">
      <alignment vertical="center"/>
    </xf>
    <xf numFmtId="164" fontId="37" fillId="0" borderId="29" xfId="0" applyNumberFormat="1" applyFont="1" applyBorder="1" applyAlignment="1">
      <alignment vertical="center"/>
    </xf>
    <xf numFmtId="164" fontId="37" fillId="0" borderId="33" xfId="0" applyNumberFormat="1" applyFont="1" applyBorder="1" applyAlignment="1">
      <alignment vertical="center"/>
    </xf>
    <xf numFmtId="165" fontId="37" fillId="0" borderId="98" xfId="0" applyNumberFormat="1" applyFont="1" applyBorder="1" applyAlignment="1">
      <alignment vertical="center"/>
    </xf>
    <xf numFmtId="164" fontId="37" fillId="0" borderId="104" xfId="0" applyNumberFormat="1" applyFont="1" applyBorder="1" applyAlignment="1">
      <alignment vertical="center"/>
    </xf>
    <xf numFmtId="164" fontId="37" fillId="35" borderId="21" xfId="0" applyNumberFormat="1" applyFont="1" applyFill="1" applyBorder="1" applyAlignment="1">
      <alignment horizontal="right" vertical="center" wrapText="1"/>
    </xf>
    <xf numFmtId="164" fontId="37" fillId="0" borderId="100" xfId="0" applyNumberFormat="1" applyFont="1" applyBorder="1" applyAlignment="1">
      <alignment vertical="center"/>
    </xf>
    <xf numFmtId="165" fontId="37" fillId="0" borderId="32" xfId="0" applyNumberFormat="1" applyFont="1" applyBorder="1" applyAlignment="1">
      <alignment vertical="center"/>
    </xf>
    <xf numFmtId="165" fontId="37" fillId="0" borderId="26" xfId="0" applyNumberFormat="1" applyFont="1" applyBorder="1" applyAlignment="1">
      <alignment vertical="center"/>
    </xf>
    <xf numFmtId="165" fontId="37" fillId="0" borderId="39" xfId="0" applyNumberFormat="1" applyFont="1" applyBorder="1" applyAlignment="1">
      <alignment vertical="center"/>
    </xf>
    <xf numFmtId="165" fontId="37" fillId="0" borderId="16" xfId="0" applyNumberFormat="1" applyFont="1" applyBorder="1" applyAlignment="1">
      <alignment vertical="center"/>
    </xf>
    <xf numFmtId="164" fontId="37" fillId="0" borderId="26" xfId="0" applyNumberFormat="1" applyFont="1" applyBorder="1" applyAlignment="1">
      <alignment vertical="center"/>
    </xf>
    <xf numFmtId="164" fontId="37" fillId="0" borderId="19" xfId="0" applyNumberFormat="1" applyFont="1" applyBorder="1" applyAlignment="1">
      <alignment vertical="center"/>
    </xf>
    <xf numFmtId="164" fontId="37" fillId="0" borderId="16" xfId="0" applyNumberFormat="1" applyFont="1" applyBorder="1" applyAlignment="1">
      <alignment vertical="center"/>
    </xf>
    <xf numFmtId="165" fontId="37" fillId="0" borderId="50" xfId="0" applyNumberFormat="1" applyFont="1" applyBorder="1" applyAlignment="1">
      <alignment vertical="center"/>
    </xf>
    <xf numFmtId="164" fontId="37" fillId="0" borderId="96" xfId="0" applyNumberFormat="1" applyFont="1" applyBorder="1" applyAlignment="1">
      <alignment vertical="center"/>
    </xf>
    <xf numFmtId="164" fontId="37" fillId="0" borderId="32" xfId="0" applyNumberFormat="1" applyFont="1" applyBorder="1" applyAlignment="1">
      <alignment vertical="center"/>
    </xf>
    <xf numFmtId="165" fontId="37" fillId="0" borderId="34" xfId="0" applyNumberFormat="1" applyFont="1" applyBorder="1" applyAlignment="1">
      <alignment vertical="center"/>
    </xf>
    <xf numFmtId="165" fontId="37" fillId="0" borderId="62" xfId="0" applyNumberFormat="1" applyFont="1" applyBorder="1" applyAlignment="1">
      <alignment vertical="center"/>
    </xf>
    <xf numFmtId="165" fontId="37" fillId="0" borderId="105" xfId="0" applyNumberFormat="1" applyFont="1" applyBorder="1" applyAlignment="1">
      <alignment vertical="center"/>
    </xf>
    <xf numFmtId="165" fontId="28" fillId="0" borderId="26" xfId="0" applyNumberFormat="1" applyFont="1" applyBorder="1" applyAlignment="1">
      <alignment vertical="center"/>
    </xf>
    <xf numFmtId="165" fontId="37" fillId="0" borderId="19" xfId="0" applyNumberFormat="1" applyFont="1" applyBorder="1" applyAlignment="1">
      <alignment vertical="center"/>
    </xf>
    <xf numFmtId="164" fontId="37" fillId="0" borderId="36" xfId="0" applyNumberFormat="1" applyFont="1" applyBorder="1" applyAlignment="1">
      <alignment vertical="center"/>
    </xf>
    <xf numFmtId="164" fontId="37" fillId="0" borderId="106" xfId="0" applyNumberFormat="1" applyFont="1" applyBorder="1" applyAlignment="1">
      <alignment vertical="center"/>
    </xf>
    <xf numFmtId="164" fontId="37" fillId="0" borderId="25" xfId="0" applyNumberFormat="1" applyFont="1" applyBorder="1" applyAlignment="1">
      <alignment vertical="center"/>
    </xf>
    <xf numFmtId="164" fontId="37" fillId="36" borderId="105" xfId="0" applyNumberFormat="1" applyFont="1" applyFill="1" applyBorder="1" applyAlignment="1">
      <alignment vertical="center" wrapText="1"/>
    </xf>
    <xf numFmtId="164" fontId="37" fillId="0" borderId="105" xfId="0" applyNumberFormat="1" applyFont="1" applyBorder="1" applyAlignment="1">
      <alignment vertical="center" wrapText="1"/>
    </xf>
    <xf numFmtId="164" fontId="37" fillId="36" borderId="28" xfId="0" applyNumberFormat="1" applyFont="1" applyFill="1" applyBorder="1" applyAlignment="1">
      <alignment vertical="center" wrapText="1"/>
    </xf>
    <xf numFmtId="164" fontId="37" fillId="0" borderId="28" xfId="0" applyNumberFormat="1" applyFont="1" applyBorder="1" applyAlignment="1">
      <alignment vertical="center" wrapText="1"/>
    </xf>
    <xf numFmtId="164" fontId="30" fillId="36" borderId="26" xfId="0" applyNumberFormat="1" applyFont="1" applyFill="1" applyBorder="1" applyAlignment="1">
      <alignment vertical="center" wrapText="1"/>
    </xf>
    <xf numFmtId="164" fontId="30" fillId="0" borderId="32" xfId="0" applyNumberFormat="1" applyFont="1" applyBorder="1" applyAlignment="1">
      <alignment vertical="center"/>
    </xf>
    <xf numFmtId="164" fontId="30" fillId="0" borderId="26" xfId="0" applyNumberFormat="1" applyFont="1" applyBorder="1" applyAlignment="1">
      <alignment vertical="center"/>
    </xf>
    <xf numFmtId="164" fontId="30" fillId="0" borderId="29" xfId="0" applyNumberFormat="1" applyFont="1" applyBorder="1" applyAlignment="1">
      <alignment vertical="center"/>
    </xf>
    <xf numFmtId="164" fontId="37" fillId="36" borderId="26" xfId="0" applyNumberFormat="1" applyFont="1" applyFill="1" applyBorder="1" applyAlignment="1">
      <alignment vertical="center" wrapText="1"/>
    </xf>
    <xf numFmtId="164" fontId="30" fillId="36" borderId="35" xfId="0" applyNumberFormat="1" applyFont="1" applyFill="1" applyBorder="1" applyAlignment="1">
      <alignment vertical="center" wrapText="1"/>
    </xf>
    <xf numFmtId="164" fontId="30" fillId="0" borderId="35" xfId="0" applyNumberFormat="1" applyFont="1" applyBorder="1" applyAlignment="1">
      <alignment vertical="center" wrapText="1"/>
    </xf>
    <xf numFmtId="164" fontId="37" fillId="36" borderId="19" xfId="0" applyNumberFormat="1" applyFont="1" applyFill="1" applyBorder="1" applyAlignment="1">
      <alignment vertical="center" wrapText="1"/>
    </xf>
    <xf numFmtId="164" fontId="37" fillId="36" borderId="39" xfId="0" applyNumberFormat="1" applyFont="1" applyFill="1" applyBorder="1" applyAlignment="1">
      <alignment vertical="center" wrapText="1"/>
    </xf>
    <xf numFmtId="164" fontId="37" fillId="0" borderId="39" xfId="0" applyNumberFormat="1" applyFont="1" applyBorder="1" applyAlignment="1">
      <alignment vertical="center"/>
    </xf>
    <xf numFmtId="0" fontId="38" fillId="0" borderId="19" xfId="0" applyFont="1" applyBorder="1"/>
    <xf numFmtId="0" fontId="38" fillId="0" borderId="39" xfId="0" applyFont="1" applyBorder="1"/>
    <xf numFmtId="164" fontId="30" fillId="0" borderId="107" xfId="0" applyNumberFormat="1" applyFont="1" applyBorder="1" applyAlignment="1">
      <alignment vertical="center"/>
    </xf>
    <xf numFmtId="164" fontId="37" fillId="36" borderId="108" xfId="0" applyNumberFormat="1" applyFont="1" applyFill="1" applyBorder="1" applyAlignment="1">
      <alignment vertical="center" wrapText="1"/>
    </xf>
    <xf numFmtId="164" fontId="37" fillId="0" borderId="108" xfId="0" applyNumberFormat="1" applyFont="1" applyBorder="1" applyAlignment="1">
      <alignment vertical="center"/>
    </xf>
    <xf numFmtId="164" fontId="44" fillId="0" borderId="26" xfId="0" applyNumberFormat="1" applyFont="1" applyBorder="1" applyAlignment="1">
      <alignment vertical="center"/>
    </xf>
    <xf numFmtId="164" fontId="30" fillId="0" borderId="26" xfId="0" applyNumberFormat="1" applyFont="1" applyBorder="1" applyAlignment="1">
      <alignment vertical="center" wrapText="1"/>
    </xf>
    <xf numFmtId="164" fontId="37" fillId="36" borderId="19" xfId="0" applyNumberFormat="1" applyFont="1" applyFill="1" applyBorder="1" applyAlignment="1">
      <alignment vertical="center"/>
    </xf>
    <xf numFmtId="164" fontId="37" fillId="36" borderId="109" xfId="0" applyNumberFormat="1" applyFont="1" applyFill="1" applyBorder="1" applyAlignment="1">
      <alignment vertical="center"/>
    </xf>
    <xf numFmtId="164" fontId="37" fillId="36" borderId="26" xfId="0" applyNumberFormat="1" applyFont="1" applyFill="1" applyBorder="1" applyAlignment="1">
      <alignment vertical="center"/>
    </xf>
    <xf numFmtId="164" fontId="30" fillId="0" borderId="110" xfId="0" applyNumberFormat="1" applyFont="1" applyBorder="1" applyAlignment="1">
      <alignment vertical="center"/>
    </xf>
    <xf numFmtId="0" fontId="38" fillId="0" borderId="51" xfId="0" applyFont="1" applyBorder="1"/>
    <xf numFmtId="0" fontId="38" fillId="0" borderId="71" xfId="0" applyFont="1" applyBorder="1"/>
    <xf numFmtId="0" fontId="31" fillId="33" borderId="79" xfId="0" applyFont="1" applyFill="1" applyBorder="1" applyAlignment="1">
      <alignment horizontal="left" wrapText="1"/>
    </xf>
    <xf numFmtId="0" fontId="31" fillId="33" borderId="30" xfId="0" applyFont="1" applyFill="1" applyBorder="1" applyAlignment="1">
      <alignment horizontal="left" wrapText="1"/>
    </xf>
    <xf numFmtId="0" fontId="31" fillId="33" borderId="67" xfId="0" applyFont="1" applyFill="1" applyBorder="1" applyAlignment="1">
      <alignment horizontal="left" wrapText="1"/>
    </xf>
    <xf numFmtId="0" fontId="31" fillId="33" borderId="31" xfId="0" applyFont="1" applyFill="1" applyBorder="1" applyAlignment="1">
      <alignment horizontal="left" wrapText="1"/>
    </xf>
    <xf numFmtId="0" fontId="31" fillId="33" borderId="79" xfId="0" applyFont="1" applyFill="1" applyBorder="1" applyAlignment="1">
      <alignment horizontal="left" vertical="center" wrapText="1"/>
    </xf>
    <xf numFmtId="0" fontId="31" fillId="33" borderId="30" xfId="0" applyFont="1" applyFill="1" applyBorder="1" applyAlignment="1">
      <alignment horizontal="left" vertical="center" wrapText="1"/>
    </xf>
    <xf numFmtId="0" fontId="31" fillId="33" borderId="67"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23" fillId="33" borderId="43" xfId="0" applyFont="1" applyFill="1" applyBorder="1" applyAlignment="1">
      <alignment horizontal="center"/>
    </xf>
    <xf numFmtId="0" fontId="23" fillId="33" borderId="0" xfId="0" applyFont="1" applyFill="1" applyAlignment="1">
      <alignment horizontal="center"/>
    </xf>
    <xf numFmtId="0" fontId="46" fillId="0" borderId="0" xfId="44" applyFont="1" applyAlignment="1">
      <alignment horizontal="left" vertical="top" wrapText="1"/>
    </xf>
    <xf numFmtId="0" fontId="45" fillId="0" borderId="0" xfId="44" applyFont="1" applyAlignment="1">
      <alignment horizontal="left" vertical="top" wrapText="1"/>
    </xf>
    <xf numFmtId="0" fontId="48" fillId="0" borderId="0" xfId="44" applyFont="1" applyAlignment="1">
      <alignment horizontal="left" wrapText="1" indent="5"/>
    </xf>
    <xf numFmtId="0" fontId="46" fillId="0" borderId="0" xfId="44" applyFont="1" applyAlignment="1">
      <alignment horizontal="left" vertical="top" wrapText="1" indent="1"/>
    </xf>
    <xf numFmtId="0" fontId="48" fillId="0" borderId="0" xfId="44" applyFont="1" applyAlignment="1">
      <alignment horizontal="left" vertical="top" wrapText="1" indent="1"/>
    </xf>
    <xf numFmtId="0" fontId="48" fillId="0" borderId="0" xfId="44" applyFont="1" applyAlignment="1">
      <alignment horizontal="left" vertical="top" wrapText="1"/>
    </xf>
    <xf numFmtId="1" fontId="49" fillId="0" borderId="0" xfId="44" applyNumberFormat="1" applyFont="1" applyAlignment="1">
      <alignment horizontal="left" vertical="top" indent="6" shrinkToFit="1"/>
    </xf>
    <xf numFmtId="164" fontId="49" fillId="0" borderId="0" xfId="44" applyNumberFormat="1" applyFont="1" applyAlignment="1">
      <alignment horizontal="right" vertical="top" shrinkToFit="1"/>
    </xf>
    <xf numFmtId="0" fontId="48" fillId="0" borderId="0" xfId="44" applyFont="1" applyAlignment="1">
      <alignment horizontal="left" vertical="top" wrapText="1" indent="2"/>
    </xf>
    <xf numFmtId="3" fontId="49" fillId="0" borderId="0" xfId="44" applyNumberFormat="1" applyFont="1" applyAlignment="1">
      <alignment horizontal="left" vertical="top" indent="5" shrinkToFit="1"/>
    </xf>
    <xf numFmtId="0" fontId="46" fillId="0" borderId="0" xfId="44" applyFont="1" applyAlignment="1">
      <alignment horizontal="left" wrapText="1"/>
    </xf>
    <xf numFmtId="0" fontId="46" fillId="0" borderId="0" xfId="44" applyFont="1" applyAlignment="1">
      <alignment horizontal="left" vertical="center" wrapText="1"/>
    </xf>
    <xf numFmtId="1" fontId="49" fillId="0" borderId="0" xfId="44" applyNumberFormat="1" applyFont="1" applyAlignment="1">
      <alignment horizontal="right" vertical="top" indent="2" shrinkToFit="1"/>
    </xf>
    <xf numFmtId="0" fontId="48" fillId="0" borderId="0" xfId="44" applyFont="1" applyAlignment="1">
      <alignment horizontal="right" vertical="top" wrapText="1"/>
    </xf>
    <xf numFmtId="1" fontId="46" fillId="0" borderId="0" xfId="44" applyNumberFormat="1" applyFont="1" applyAlignment="1">
      <alignment horizontal="left" vertical="top" indent="2" shrinkToFit="1"/>
    </xf>
    <xf numFmtId="3" fontId="46" fillId="0" borderId="0" xfId="44" applyNumberFormat="1" applyFont="1" applyAlignment="1">
      <alignment horizontal="right" vertical="top" shrinkToFit="1"/>
    </xf>
    <xf numFmtId="0" fontId="44" fillId="0" borderId="0" xfId="44" applyFont="1" applyAlignment="1">
      <alignment horizontal="right" vertical="top" wrapText="1" indent="1"/>
    </xf>
    <xf numFmtId="0" fontId="44" fillId="0" borderId="0" xfId="44" applyFont="1" applyAlignment="1">
      <alignment horizontal="left" wrapText="1" indent="2"/>
    </xf>
    <xf numFmtId="0" fontId="44" fillId="0" borderId="0" xfId="44" applyFont="1" applyAlignment="1">
      <alignment horizontal="left" vertical="top" wrapText="1"/>
    </xf>
    <xf numFmtId="0" fontId="46" fillId="0" borderId="0" xfId="44" applyFont="1" applyAlignment="1">
      <alignment horizontal="left" vertical="top" wrapText="1" indent="3"/>
    </xf>
    <xf numFmtId="0" fontId="44" fillId="0" borderId="0" xfId="44" applyFont="1" applyAlignment="1">
      <alignment horizontal="left" vertical="top" wrapText="1" indent="4"/>
    </xf>
    <xf numFmtId="0" fontId="44" fillId="0" borderId="0" xfId="44" applyFont="1" applyAlignment="1">
      <alignment horizontal="left" vertical="center" wrapText="1"/>
    </xf>
    <xf numFmtId="0" fontId="44" fillId="0" borderId="0" xfId="44" applyFont="1" applyAlignment="1">
      <alignment horizontal="right" vertical="center" wrapText="1"/>
    </xf>
    <xf numFmtId="0" fontId="44" fillId="0" borderId="0" xfId="44" applyFont="1" applyAlignment="1">
      <alignment horizontal="left" vertical="top" wrapText="1" indent="12"/>
    </xf>
    <xf numFmtId="0" fontId="44" fillId="0" borderId="0" xfId="44" applyFont="1" applyAlignment="1">
      <alignment horizontal="left" vertical="center" wrapText="1" indent="2"/>
    </xf>
    <xf numFmtId="0" fontId="46" fillId="0" borderId="0" xfId="44" applyFont="1" applyAlignment="1">
      <alignment horizontal="right" vertical="top" wrapText="1"/>
    </xf>
    <xf numFmtId="0" fontId="44" fillId="0" borderId="0" xfId="44" applyFont="1" applyAlignment="1">
      <alignment horizontal="left" vertical="center" wrapText="1" indent="6"/>
    </xf>
    <xf numFmtId="0" fontId="44" fillId="0" borderId="0" xfId="44" applyFont="1" applyAlignment="1">
      <alignment horizontal="left" vertical="top" wrapText="1" indent="2"/>
    </xf>
    <xf numFmtId="3" fontId="46" fillId="0" borderId="0" xfId="44" applyNumberFormat="1" applyFont="1" applyAlignment="1">
      <alignment horizontal="right" vertical="top" indent="1" shrinkToFit="1"/>
    </xf>
    <xf numFmtId="1" fontId="46" fillId="0" borderId="0" xfId="44" applyNumberFormat="1" applyFont="1" applyAlignment="1">
      <alignment horizontal="left" vertical="top" indent="10" shrinkToFit="1"/>
    </xf>
    <xf numFmtId="1" fontId="46" fillId="0" borderId="0" xfId="44" applyNumberFormat="1" applyFont="1" applyAlignment="1">
      <alignment horizontal="right" vertical="top" indent="1" shrinkToFit="1"/>
    </xf>
    <xf numFmtId="3" fontId="46" fillId="0" borderId="0" xfId="44" applyNumberFormat="1" applyFont="1" applyAlignment="1">
      <alignment horizontal="left" vertical="top" indent="9" shrinkToFit="1"/>
    </xf>
    <xf numFmtId="1" fontId="46" fillId="0" borderId="0" xfId="44" applyNumberFormat="1" applyFont="1" applyAlignment="1">
      <alignment horizontal="left" vertical="top" shrinkToFit="1"/>
    </xf>
    <xf numFmtId="0" fontId="44" fillId="0" borderId="0" xfId="44" applyFont="1" applyAlignment="1">
      <alignment horizontal="left" vertical="top" wrapText="1" indent="1"/>
    </xf>
    <xf numFmtId="164" fontId="46" fillId="0" borderId="0" xfId="44" applyNumberFormat="1" applyFont="1" applyAlignment="1">
      <alignment horizontal="right" vertical="top" indent="1" shrinkToFit="1"/>
    </xf>
    <xf numFmtId="164" fontId="46" fillId="0" borderId="0" xfId="44" applyNumberFormat="1" applyFont="1" applyAlignment="1">
      <alignment horizontal="left" vertical="top" indent="2" shrinkToFit="1"/>
    </xf>
    <xf numFmtId="164" fontId="46" fillId="0" borderId="0" xfId="44" applyNumberFormat="1" applyFont="1" applyAlignment="1">
      <alignment horizontal="left" vertical="top" indent="1" shrinkToFit="1"/>
    </xf>
    <xf numFmtId="164" fontId="46" fillId="0" borderId="0" xfId="44" applyNumberFormat="1" applyFont="1" applyAlignment="1">
      <alignment horizontal="left" vertical="top" shrinkToFi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4" xr:uid="{24B06603-E50F-41B3-B801-7116E20E9BFB}"/>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99785</xdr:colOff>
      <xdr:row>0</xdr:row>
      <xdr:rowOff>49894</xdr:rowOff>
    </xdr:from>
    <xdr:to>
      <xdr:col>1</xdr:col>
      <xdr:colOff>1345465</xdr:colOff>
      <xdr:row>0</xdr:row>
      <xdr:rowOff>446731</xdr:rowOff>
    </xdr:to>
    <xdr:pic>
      <xdr:nvPicPr>
        <xdr:cNvPr id="2056" name="Picture 1">
          <a:extLst>
            <a:ext uri="{FF2B5EF4-FFF2-40B4-BE49-F238E27FC236}">
              <a16:creationId xmlns:a16="http://schemas.microsoft.com/office/drawing/2014/main" id="{1B2B6B82-2536-4CC1-BA6B-CEFEC5940F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785" y="49894"/>
          <a:ext cx="1529616" cy="403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119063</xdr:colOff>
      <xdr:row>0</xdr:row>
      <xdr:rowOff>39689</xdr:rowOff>
    </xdr:from>
    <xdr:to>
      <xdr:col>1</xdr:col>
      <xdr:colOff>1182046</xdr:colOff>
      <xdr:row>2</xdr:row>
      <xdr:rowOff>190501</xdr:rowOff>
    </xdr:to>
    <xdr:pic>
      <xdr:nvPicPr>
        <xdr:cNvPr id="3080" name="Picture 1">
          <a:extLst>
            <a:ext uri="{FF2B5EF4-FFF2-40B4-BE49-F238E27FC236}">
              <a16:creationId xmlns:a16="http://schemas.microsoft.com/office/drawing/2014/main" id="{4D3CAA7B-5B97-4185-881F-DD62D490A3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3" y="39689"/>
          <a:ext cx="141223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328839</xdr:colOff>
      <xdr:row>0</xdr:row>
      <xdr:rowOff>67129</xdr:rowOff>
    </xdr:from>
    <xdr:to>
      <xdr:col>1</xdr:col>
      <xdr:colOff>1714500</xdr:colOff>
      <xdr:row>1</xdr:row>
      <xdr:rowOff>259677</xdr:rowOff>
    </xdr:to>
    <xdr:pic>
      <xdr:nvPicPr>
        <xdr:cNvPr id="4104" name="Picture 1">
          <a:extLst>
            <a:ext uri="{FF2B5EF4-FFF2-40B4-BE49-F238E27FC236}">
              <a16:creationId xmlns:a16="http://schemas.microsoft.com/office/drawing/2014/main" id="{085E4089-0F75-4CFC-84A3-90FD6F83B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839" y="67129"/>
          <a:ext cx="1739447" cy="497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43544</xdr:colOff>
      <xdr:row>0</xdr:row>
      <xdr:rowOff>124453</xdr:rowOff>
    </xdr:from>
    <xdr:to>
      <xdr:col>1</xdr:col>
      <xdr:colOff>1732643</xdr:colOff>
      <xdr:row>2</xdr:row>
      <xdr:rowOff>248557</xdr:rowOff>
    </xdr:to>
    <xdr:pic>
      <xdr:nvPicPr>
        <xdr:cNvPr id="5128" name="Picture 1">
          <a:extLst>
            <a:ext uri="{FF2B5EF4-FFF2-40B4-BE49-F238E27FC236}">
              <a16:creationId xmlns:a16="http://schemas.microsoft.com/office/drawing/2014/main" id="{CB21C18D-D0DE-4AA0-9ACA-F87DCB339D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973" y="124453"/>
          <a:ext cx="1689099" cy="57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127908</xdr:colOff>
      <xdr:row>0</xdr:row>
      <xdr:rowOff>104322</xdr:rowOff>
    </xdr:from>
    <xdr:to>
      <xdr:col>1</xdr:col>
      <xdr:colOff>1018723</xdr:colOff>
      <xdr:row>1</xdr:row>
      <xdr:rowOff>268323</xdr:rowOff>
    </xdr:to>
    <xdr:pic>
      <xdr:nvPicPr>
        <xdr:cNvPr id="6159" name="Picture 1">
          <a:extLst>
            <a:ext uri="{FF2B5EF4-FFF2-40B4-BE49-F238E27FC236}">
              <a16:creationId xmlns:a16="http://schemas.microsoft.com/office/drawing/2014/main" id="{25CC09CA-D335-48B7-8A87-A1F69C8203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08" y="104322"/>
          <a:ext cx="1514022" cy="490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1523</xdr:colOff>
      <xdr:row>106</xdr:row>
      <xdr:rowOff>1164336</xdr:rowOff>
    </xdr:from>
    <xdr:ext cx="5135880" cy="12700"/>
    <xdr:sp macro="" textlink="">
      <xdr:nvSpPr>
        <xdr:cNvPr id="4" name="Shape 4">
          <a:extLst>
            <a:ext uri="{FF2B5EF4-FFF2-40B4-BE49-F238E27FC236}">
              <a16:creationId xmlns:a16="http://schemas.microsoft.com/office/drawing/2014/main" id="{E069BCCA-A573-4616-A25C-30139BAF8B6A}"/>
            </a:ext>
          </a:extLst>
        </xdr:cNvPr>
        <xdr:cNvSpPr/>
      </xdr:nvSpPr>
      <xdr:spPr>
        <a:xfrm>
          <a:off x="1523" y="15191486"/>
          <a:ext cx="5135880" cy="12700"/>
        </a:xfrm>
        <a:custGeom>
          <a:avLst/>
          <a:gdLst/>
          <a:ahLst/>
          <a:cxnLst/>
          <a:rect l="0" t="0" r="0" b="0"/>
          <a:pathLst>
            <a:path w="5135880" h="12700">
              <a:moveTo>
                <a:pt x="5135880" y="0"/>
              </a:moveTo>
              <a:lnTo>
                <a:pt x="0" y="0"/>
              </a:lnTo>
              <a:lnTo>
                <a:pt x="0" y="12192"/>
              </a:lnTo>
              <a:lnTo>
                <a:pt x="5135880" y="12192"/>
              </a:lnTo>
              <a:lnTo>
                <a:pt x="5135880" y="0"/>
              </a:lnTo>
              <a:close/>
            </a:path>
          </a:pathLst>
        </a:custGeom>
        <a:solidFill>
          <a:srgbClr val="000000"/>
        </a:solidFill>
      </xdr:spPr>
    </xdr:sp>
    <xdr:clientData/>
  </xdr:oneCellAnchor>
  <xdr:oneCellAnchor>
    <xdr:from>
      <xdr:col>3</xdr:col>
      <xdr:colOff>115316</xdr:colOff>
      <xdr:row>106</xdr:row>
      <xdr:rowOff>1441703</xdr:rowOff>
    </xdr:from>
    <xdr:ext cx="4323715" cy="12700"/>
    <xdr:sp macro="" textlink="">
      <xdr:nvSpPr>
        <xdr:cNvPr id="5" name="Shape 5">
          <a:extLst>
            <a:ext uri="{FF2B5EF4-FFF2-40B4-BE49-F238E27FC236}">
              <a16:creationId xmlns:a16="http://schemas.microsoft.com/office/drawing/2014/main" id="{78BD1CB5-B98C-4173-909C-1038099F52F0}"/>
            </a:ext>
          </a:extLst>
        </xdr:cNvPr>
        <xdr:cNvSpPr/>
      </xdr:nvSpPr>
      <xdr:spPr>
        <a:xfrm>
          <a:off x="1791716" y="15189453"/>
          <a:ext cx="4323715" cy="12700"/>
        </a:xfrm>
        <a:custGeom>
          <a:avLst/>
          <a:gdLst/>
          <a:ahLst/>
          <a:cxnLst/>
          <a:rect l="0" t="0" r="0" b="0"/>
          <a:pathLst>
            <a:path w="4323715" h="12700">
              <a:moveTo>
                <a:pt x="4323588" y="0"/>
              </a:moveTo>
              <a:lnTo>
                <a:pt x="0" y="0"/>
              </a:lnTo>
              <a:lnTo>
                <a:pt x="0" y="12192"/>
              </a:lnTo>
              <a:lnTo>
                <a:pt x="4323588" y="12192"/>
              </a:lnTo>
              <a:lnTo>
                <a:pt x="4323588" y="0"/>
              </a:lnTo>
              <a:close/>
            </a:path>
          </a:pathLst>
        </a:custGeom>
        <a:solidFill>
          <a:srgbClr val="000000"/>
        </a:solidFill>
      </xdr:spPr>
    </xdr:sp>
    <xdr:clientData/>
  </xdr:oneCellAnchor>
  <xdr:oneCellAnchor>
    <xdr:from>
      <xdr:col>0</xdr:col>
      <xdr:colOff>1523</xdr:colOff>
      <xdr:row>123</xdr:row>
      <xdr:rowOff>746252</xdr:rowOff>
    </xdr:from>
    <xdr:ext cx="5389245" cy="12700"/>
    <xdr:sp macro="" textlink="">
      <xdr:nvSpPr>
        <xdr:cNvPr id="6" name="Shape 6">
          <a:extLst>
            <a:ext uri="{FF2B5EF4-FFF2-40B4-BE49-F238E27FC236}">
              <a16:creationId xmlns:a16="http://schemas.microsoft.com/office/drawing/2014/main" id="{FFFA62D8-1230-4D8E-81C8-798046B635F5}"/>
            </a:ext>
          </a:extLst>
        </xdr:cNvPr>
        <xdr:cNvSpPr/>
      </xdr:nvSpPr>
      <xdr:spPr>
        <a:xfrm>
          <a:off x="1523" y="17992852"/>
          <a:ext cx="5389245" cy="12700"/>
        </a:xfrm>
        <a:custGeom>
          <a:avLst/>
          <a:gdLst/>
          <a:ahLst/>
          <a:cxnLst/>
          <a:rect l="0" t="0" r="0" b="0"/>
          <a:pathLst>
            <a:path w="5389245" h="12700">
              <a:moveTo>
                <a:pt x="5388864" y="0"/>
              </a:moveTo>
              <a:lnTo>
                <a:pt x="0" y="0"/>
              </a:lnTo>
              <a:lnTo>
                <a:pt x="0" y="12192"/>
              </a:lnTo>
              <a:lnTo>
                <a:pt x="5388864" y="12192"/>
              </a:lnTo>
              <a:lnTo>
                <a:pt x="5388864" y="0"/>
              </a:lnTo>
              <a:close/>
            </a:path>
          </a:pathLst>
        </a:custGeom>
        <a:solidFill>
          <a:srgbClr val="000000"/>
        </a:solidFill>
      </xdr:spPr>
    </xdr:sp>
    <xdr:clientData/>
  </xdr:oneCellAnchor>
  <xdr:oneCellAnchor>
    <xdr:from>
      <xdr:col>3</xdr:col>
      <xdr:colOff>19304</xdr:colOff>
      <xdr:row>124</xdr:row>
      <xdr:rowOff>169163</xdr:rowOff>
    </xdr:from>
    <xdr:ext cx="4672965" cy="12700"/>
    <xdr:sp macro="" textlink="">
      <xdr:nvSpPr>
        <xdr:cNvPr id="7" name="Shape 7">
          <a:extLst>
            <a:ext uri="{FF2B5EF4-FFF2-40B4-BE49-F238E27FC236}">
              <a16:creationId xmlns:a16="http://schemas.microsoft.com/office/drawing/2014/main" id="{024AA585-6914-4B3A-8F09-6A7C0F025299}"/>
            </a:ext>
          </a:extLst>
        </xdr:cNvPr>
        <xdr:cNvSpPr/>
      </xdr:nvSpPr>
      <xdr:spPr>
        <a:xfrm>
          <a:off x="1695704" y="18158713"/>
          <a:ext cx="4672965" cy="12700"/>
        </a:xfrm>
        <a:custGeom>
          <a:avLst/>
          <a:gdLst/>
          <a:ahLst/>
          <a:cxnLst/>
          <a:rect l="0" t="0" r="0" b="0"/>
          <a:pathLst>
            <a:path w="4672965" h="12700">
              <a:moveTo>
                <a:pt x="4672584" y="0"/>
              </a:moveTo>
              <a:lnTo>
                <a:pt x="0" y="0"/>
              </a:lnTo>
              <a:lnTo>
                <a:pt x="0" y="12192"/>
              </a:lnTo>
              <a:lnTo>
                <a:pt x="4672584" y="12192"/>
              </a:lnTo>
              <a:lnTo>
                <a:pt x="4672584" y="0"/>
              </a:lnTo>
              <a:close/>
            </a:path>
          </a:pathLst>
        </a:custGeom>
        <a:solidFill>
          <a:srgbClr val="000000"/>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onder.cdc.gov/mcd.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0"/>
  <sheetViews>
    <sheetView zoomScale="110" zoomScaleNormal="110" workbookViewId="0">
      <selection activeCell="B32" sqref="B32"/>
    </sheetView>
  </sheetViews>
  <sheetFormatPr baseColWidth="10" defaultColWidth="11.5" defaultRowHeight="15" x14ac:dyDescent="0.2"/>
  <cols>
    <col min="1" max="1" width="11.5" style="153" customWidth="1"/>
    <col min="2" max="2" width="33.1640625" style="153" customWidth="1"/>
    <col min="3" max="3" width="113.33203125" style="153" bestFit="1" customWidth="1"/>
    <col min="4" max="4" width="112.33203125" style="153" bestFit="1" customWidth="1"/>
    <col min="5" max="16384" width="11.5" style="153"/>
  </cols>
  <sheetData>
    <row r="2" spans="1:4" ht="26" x14ac:dyDescent="0.3">
      <c r="B2" s="158" t="s">
        <v>0</v>
      </c>
    </row>
    <row r="3" spans="1:4" ht="19" x14ac:dyDescent="0.25">
      <c r="B3" s="157" t="s">
        <v>1</v>
      </c>
    </row>
    <row r="4" spans="1:4" x14ac:dyDescent="0.2">
      <c r="B4" t="s">
        <v>2</v>
      </c>
      <c r="C4" s="159" t="s">
        <v>3</v>
      </c>
    </row>
    <row r="5" spans="1:4" x14ac:dyDescent="0.2">
      <c r="B5" s="159"/>
    </row>
    <row r="6" spans="1:4" ht="18" x14ac:dyDescent="0.2">
      <c r="B6" s="156" t="s">
        <v>4</v>
      </c>
    </row>
    <row r="7" spans="1:4" x14ac:dyDescent="0.2">
      <c r="A7" s="155"/>
      <c r="B7" s="177" t="s">
        <v>5</v>
      </c>
      <c r="C7" s="178"/>
      <c r="D7" s="155"/>
    </row>
    <row r="8" spans="1:4" x14ac:dyDescent="0.2">
      <c r="A8" s="155"/>
      <c r="B8" s="179" t="s">
        <v>6</v>
      </c>
      <c r="C8" s="180"/>
      <c r="D8" s="155"/>
    </row>
    <row r="9" spans="1:4" x14ac:dyDescent="0.2">
      <c r="A9" s="155"/>
      <c r="B9" s="175" t="s">
        <v>7</v>
      </c>
      <c r="C9" s="176" t="s">
        <v>8</v>
      </c>
      <c r="D9" s="155"/>
    </row>
    <row r="10" spans="1:4" x14ac:dyDescent="0.2">
      <c r="A10" s="155"/>
      <c r="B10" s="181" t="s">
        <v>9</v>
      </c>
      <c r="C10" s="182" t="s">
        <v>10</v>
      </c>
      <c r="D10" s="155"/>
    </row>
    <row r="11" spans="1:4" x14ac:dyDescent="0.2">
      <c r="A11" s="155"/>
      <c r="B11" s="183"/>
      <c r="C11" s="182"/>
      <c r="D11" s="155"/>
    </row>
    <row r="12" spans="1:4" x14ac:dyDescent="0.2">
      <c r="A12" s="155"/>
      <c r="B12" s="179" t="s">
        <v>11</v>
      </c>
      <c r="C12" s="180"/>
      <c r="D12" s="155"/>
    </row>
    <row r="13" spans="1:4" x14ac:dyDescent="0.2">
      <c r="A13" s="155"/>
      <c r="B13" s="175" t="s">
        <v>12</v>
      </c>
      <c r="C13" s="176" t="s">
        <v>13</v>
      </c>
      <c r="D13" s="155"/>
    </row>
    <row r="14" spans="1:4" ht="16" x14ac:dyDescent="0.2">
      <c r="A14" s="155"/>
      <c r="B14" s="181" t="s">
        <v>14</v>
      </c>
      <c r="C14" s="184" t="s">
        <v>15</v>
      </c>
      <c r="D14" s="155"/>
    </row>
    <row r="15" spans="1:4" x14ac:dyDescent="0.2">
      <c r="A15" s="155"/>
      <c r="B15" s="183"/>
      <c r="C15" s="182"/>
      <c r="D15" s="155"/>
    </row>
    <row r="16" spans="1:4" x14ac:dyDescent="0.2">
      <c r="A16" s="155"/>
      <c r="B16" s="179" t="s">
        <v>16</v>
      </c>
      <c r="C16" s="180"/>
      <c r="D16" s="155"/>
    </row>
    <row r="17" spans="1:4" x14ac:dyDescent="0.2">
      <c r="A17" s="155"/>
      <c r="B17" s="175" t="s">
        <v>17</v>
      </c>
      <c r="C17" s="176" t="s">
        <v>18</v>
      </c>
      <c r="D17" s="155"/>
    </row>
    <row r="18" spans="1:4" x14ac:dyDescent="0.2">
      <c r="A18" s="155"/>
      <c r="B18" s="183"/>
      <c r="C18" s="182"/>
      <c r="D18" s="155"/>
    </row>
    <row r="19" spans="1:4" x14ac:dyDescent="0.2">
      <c r="A19" s="155"/>
      <c r="B19" s="185"/>
      <c r="C19" s="180"/>
      <c r="D19" s="155"/>
    </row>
    <row r="20" spans="1:4" x14ac:dyDescent="0.2">
      <c r="B20" s="154"/>
      <c r="C20" s="154"/>
    </row>
  </sheetData>
  <hyperlinks>
    <hyperlink ref="B9" location="'Number Drug OD Deaths'!A1" display="Number Drug OD Deaths" xr:uid="{00000000-0004-0000-0000-000000000000}"/>
    <hyperlink ref="B10" location="'Rate Drug OD Deaths'!A1" display="Rate Drug OD Deaths" xr:uid="{00000000-0004-0000-0000-000001000000}"/>
    <hyperlink ref="B17" location="'Rate OD by Demographic'!A1" display="Rate OD Deaths, by Demographic" xr:uid="{00000000-0004-0000-0000-000002000000}"/>
    <hyperlink ref="B13" location="'Number Drug OD, 15-24 Years'!A1" display="Number Drug OD, 15-24 Years" xr:uid="{00000000-0004-0000-0000-000003000000}"/>
    <hyperlink ref="B14" location="'Rate Drug OD, 15-24 Years'!A1" display="Rate Drug OD, 15-24 Years" xr:uid="{00000000-0004-0000-0000-000004000000}"/>
    <hyperlink ref="C4" r:id="rId1" xr:uid="{00000000-0004-0000-0000-000006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54"/>
  <sheetViews>
    <sheetView tabSelected="1" zoomScale="130" zoomScaleNormal="130" workbookViewId="0">
      <pane xSplit="2" topLeftCell="C1" activePane="topRight" state="frozen"/>
      <selection pane="topRight" activeCell="AG105" sqref="AG105"/>
    </sheetView>
  </sheetViews>
  <sheetFormatPr baseColWidth="10" defaultColWidth="8.83203125" defaultRowHeight="14" x14ac:dyDescent="0.2"/>
  <cols>
    <col min="1" max="1" width="4.1640625" style="2" customWidth="1"/>
    <col min="2" max="2" width="92.33203125" style="2" customWidth="1"/>
    <col min="3" max="3" width="6.33203125" style="353" customWidth="1"/>
    <col min="4" max="19" width="6.5" style="353" customWidth="1"/>
    <col min="20" max="21" width="6.83203125" style="353" bestFit="1" customWidth="1"/>
    <col min="22" max="22" width="7.5" style="354" bestFit="1" customWidth="1"/>
    <col min="23" max="27" width="7.83203125" style="354" customWidth="1"/>
    <col min="28" max="28" width="10.5" style="152" bestFit="1" customWidth="1"/>
    <col min="29" max="29" width="10.6640625" style="1" bestFit="1" customWidth="1"/>
    <col min="30" max="16384" width="8.83203125" style="2"/>
  </cols>
  <sheetData>
    <row r="1" spans="1:34" ht="43.5" customHeight="1" x14ac:dyDescent="0.2">
      <c r="A1" s="4"/>
      <c r="B1" s="1"/>
      <c r="C1" s="337"/>
      <c r="D1" s="337"/>
      <c r="E1" s="337"/>
      <c r="F1" s="337"/>
      <c r="G1" s="337"/>
      <c r="H1" s="337"/>
      <c r="I1" s="337"/>
      <c r="J1" s="337"/>
      <c r="K1" s="337"/>
      <c r="L1" s="337"/>
      <c r="M1" s="337"/>
      <c r="N1" s="337"/>
      <c r="O1" s="337"/>
      <c r="P1" s="337"/>
      <c r="Q1" s="338"/>
      <c r="R1" s="337"/>
      <c r="S1" s="337"/>
      <c r="T1" s="337"/>
      <c r="U1" s="337"/>
      <c r="V1" s="339"/>
      <c r="W1" s="339"/>
      <c r="X1" s="339"/>
      <c r="Y1" s="339"/>
      <c r="Z1" s="339"/>
      <c r="AA1" s="339"/>
      <c r="AB1" s="148"/>
    </row>
    <row r="2" spans="1:34" ht="50" x14ac:dyDescent="0.2">
      <c r="A2" s="355"/>
      <c r="B2" s="448" t="s">
        <v>19</v>
      </c>
      <c r="C2" s="337"/>
      <c r="D2" s="337"/>
      <c r="E2" s="337"/>
      <c r="F2" s="337"/>
      <c r="G2" s="337"/>
      <c r="H2" s="337"/>
      <c r="I2" s="337"/>
      <c r="J2" s="337"/>
      <c r="K2" s="337"/>
      <c r="L2" s="337"/>
      <c r="M2" s="337"/>
      <c r="N2" s="337"/>
      <c r="O2" s="337"/>
      <c r="P2" s="337"/>
      <c r="Q2" s="338"/>
      <c r="R2" s="337"/>
      <c r="S2" s="337"/>
      <c r="T2" s="337"/>
      <c r="U2" s="337"/>
      <c r="V2" s="339"/>
      <c r="W2" s="339"/>
      <c r="X2" s="339"/>
      <c r="Y2" s="339"/>
      <c r="Z2" s="339"/>
      <c r="AA2" s="339"/>
      <c r="AB2" s="148"/>
    </row>
    <row r="3" spans="1:34" ht="16" x14ac:dyDescent="0.2">
      <c r="A3" s="4"/>
      <c r="B3" s="393" t="s">
        <v>20</v>
      </c>
      <c r="C3" s="337"/>
      <c r="D3" s="340"/>
      <c r="E3" s="340"/>
      <c r="F3" s="340"/>
      <c r="G3" s="340"/>
      <c r="H3" s="340"/>
      <c r="I3" s="340"/>
      <c r="J3" s="340"/>
      <c r="K3" s="340"/>
      <c r="L3" s="340"/>
      <c r="M3" s="340"/>
      <c r="N3" s="340"/>
      <c r="O3" s="340"/>
      <c r="P3" s="340"/>
      <c r="Q3" s="338"/>
      <c r="R3" s="337"/>
      <c r="S3" s="337"/>
      <c r="T3" s="337"/>
      <c r="U3" s="337"/>
      <c r="V3" s="339"/>
      <c r="W3" s="339"/>
      <c r="X3" s="339"/>
      <c r="Y3" s="339"/>
      <c r="Z3" s="339"/>
      <c r="AA3" s="339"/>
      <c r="AB3" s="148"/>
    </row>
    <row r="4" spans="1:34" ht="19" x14ac:dyDescent="0.25">
      <c r="A4" s="4"/>
      <c r="B4" s="3"/>
      <c r="C4" s="392"/>
      <c r="D4" s="340"/>
      <c r="E4" s="340"/>
      <c r="F4" s="340"/>
      <c r="G4" s="340"/>
      <c r="H4" s="340"/>
      <c r="I4" s="340"/>
      <c r="J4" s="340"/>
      <c r="K4" s="340"/>
      <c r="L4" s="340"/>
      <c r="M4" s="340"/>
      <c r="N4" s="340"/>
      <c r="O4" s="340"/>
      <c r="P4" s="340"/>
      <c r="Q4" s="338"/>
      <c r="R4" s="337"/>
      <c r="S4" s="337"/>
      <c r="T4" s="337"/>
      <c r="U4" s="337"/>
      <c r="V4" s="339"/>
      <c r="W4" s="339"/>
      <c r="X4" s="339"/>
      <c r="Y4" s="339"/>
      <c r="Z4" s="339"/>
      <c r="AA4" s="339"/>
      <c r="AB4" s="148"/>
    </row>
    <row r="5" spans="1:34" x14ac:dyDescent="0.2">
      <c r="A5" s="4"/>
      <c r="B5" s="3"/>
      <c r="C5" s="337"/>
      <c r="D5" s="340"/>
      <c r="E5" s="340"/>
      <c r="F5" s="340"/>
      <c r="G5" s="340"/>
      <c r="H5" s="340"/>
      <c r="I5" s="340"/>
      <c r="J5" s="340"/>
      <c r="K5" s="340"/>
      <c r="L5" s="340"/>
      <c r="M5" s="340"/>
      <c r="N5" s="340"/>
      <c r="O5" s="340"/>
      <c r="P5" s="340"/>
      <c r="Q5" s="338"/>
      <c r="R5" s="337"/>
      <c r="S5" s="337"/>
      <c r="T5" s="337"/>
      <c r="U5" s="337"/>
      <c r="V5" s="339"/>
      <c r="W5" s="339"/>
      <c r="X5" s="339"/>
      <c r="Y5" s="339"/>
      <c r="Z5" s="339"/>
      <c r="AA5" s="339"/>
      <c r="AB5" s="148"/>
    </row>
    <row r="6" spans="1:34" ht="15" x14ac:dyDescent="0.2">
      <c r="A6" s="4"/>
      <c r="B6" s="12"/>
      <c r="C6" s="337"/>
      <c r="D6" s="337"/>
      <c r="E6" s="337"/>
      <c r="F6" s="337"/>
      <c r="G6" s="337"/>
      <c r="H6" s="337"/>
      <c r="I6" s="337"/>
      <c r="J6" s="337"/>
      <c r="K6" s="337"/>
      <c r="L6" s="337"/>
      <c r="M6" s="337"/>
      <c r="N6" s="337"/>
      <c r="O6" s="337"/>
      <c r="P6" s="337"/>
      <c r="Q6" s="338"/>
      <c r="R6" s="337"/>
      <c r="S6" s="337"/>
      <c r="T6" s="337"/>
      <c r="U6" s="337"/>
      <c r="V6" s="339"/>
      <c r="W6" s="339"/>
      <c r="X6" s="339"/>
      <c r="Y6" s="339"/>
      <c r="Z6" s="339"/>
      <c r="AA6" s="339"/>
      <c r="AB6" s="148"/>
    </row>
    <row r="7" spans="1:34" ht="30" x14ac:dyDescent="0.2">
      <c r="A7" s="6"/>
      <c r="B7" s="1"/>
      <c r="C7" s="75">
        <v>1999</v>
      </c>
      <c r="D7" s="75">
        <v>2000</v>
      </c>
      <c r="E7" s="75">
        <v>2001</v>
      </c>
      <c r="F7" s="75">
        <v>2002</v>
      </c>
      <c r="G7" s="75">
        <v>2003</v>
      </c>
      <c r="H7" s="75">
        <v>2004</v>
      </c>
      <c r="I7" s="75">
        <v>2005</v>
      </c>
      <c r="J7" s="75">
        <v>2006</v>
      </c>
      <c r="K7" s="75">
        <v>2007</v>
      </c>
      <c r="L7" s="75">
        <v>2008</v>
      </c>
      <c r="M7" s="75">
        <v>2009</v>
      </c>
      <c r="N7" s="75">
        <v>2010</v>
      </c>
      <c r="O7" s="75">
        <v>2011</v>
      </c>
      <c r="P7" s="75">
        <v>2012</v>
      </c>
      <c r="Q7" s="75">
        <v>2013</v>
      </c>
      <c r="R7" s="75">
        <v>2014</v>
      </c>
      <c r="S7" s="75">
        <v>2015</v>
      </c>
      <c r="T7" s="75">
        <v>2016</v>
      </c>
      <c r="U7" s="75">
        <v>2017</v>
      </c>
      <c r="V7" s="273">
        <v>2018</v>
      </c>
      <c r="W7" s="273">
        <v>2019</v>
      </c>
      <c r="X7" s="273">
        <v>2020</v>
      </c>
      <c r="Y7" s="273">
        <v>2021</v>
      </c>
      <c r="Z7" s="273">
        <v>2022</v>
      </c>
      <c r="AA7" s="273">
        <v>2023</v>
      </c>
      <c r="AB7" s="75" t="s">
        <v>21</v>
      </c>
    </row>
    <row r="8" spans="1:34" ht="15" x14ac:dyDescent="0.2">
      <c r="A8" s="6"/>
      <c r="B8" s="514" t="s">
        <v>22</v>
      </c>
      <c r="C8" s="411">
        <v>16849</v>
      </c>
      <c r="D8" s="411">
        <v>17415</v>
      </c>
      <c r="E8" s="411">
        <v>19394</v>
      </c>
      <c r="F8" s="411">
        <v>23518</v>
      </c>
      <c r="G8" s="411">
        <v>25785</v>
      </c>
      <c r="H8" s="411">
        <v>27424</v>
      </c>
      <c r="I8" s="411">
        <v>29813</v>
      </c>
      <c r="J8" s="411">
        <v>34425</v>
      </c>
      <c r="K8" s="411">
        <v>36010</v>
      </c>
      <c r="L8" s="411">
        <v>36450</v>
      </c>
      <c r="M8" s="411">
        <v>37004</v>
      </c>
      <c r="N8" s="411">
        <v>38329</v>
      </c>
      <c r="O8" s="411">
        <v>41340</v>
      </c>
      <c r="P8" s="411">
        <v>41502</v>
      </c>
      <c r="Q8" s="411">
        <v>43982</v>
      </c>
      <c r="R8" s="411">
        <v>47055</v>
      </c>
      <c r="S8" s="411">
        <v>52404</v>
      </c>
      <c r="T8" s="411">
        <f>SUM(T9:T10)</f>
        <v>63632</v>
      </c>
      <c r="U8" s="411">
        <v>70237</v>
      </c>
      <c r="V8" s="412">
        <v>67367</v>
      </c>
      <c r="W8" s="412">
        <v>70630</v>
      </c>
      <c r="X8" s="412">
        <v>91799</v>
      </c>
      <c r="Y8" s="412">
        <v>106699</v>
      </c>
      <c r="Z8" s="412">
        <v>107941</v>
      </c>
      <c r="AA8" s="412">
        <v>105007</v>
      </c>
      <c r="AB8" s="495">
        <f>AA8/S8</f>
        <v>2.0037974200442714</v>
      </c>
      <c r="AC8" s="80"/>
    </row>
    <row r="9" spans="1:34" x14ac:dyDescent="0.2">
      <c r="A9" s="6"/>
      <c r="B9" s="13" t="s">
        <v>23</v>
      </c>
      <c r="C9" s="278">
        <v>5591</v>
      </c>
      <c r="D9" s="278">
        <v>5852</v>
      </c>
      <c r="E9" s="278">
        <v>6736</v>
      </c>
      <c r="F9" s="278">
        <v>8490</v>
      </c>
      <c r="G9" s="278">
        <v>9386</v>
      </c>
      <c r="H9" s="278">
        <v>10304</v>
      </c>
      <c r="I9" s="278">
        <v>11089</v>
      </c>
      <c r="J9" s="278">
        <v>12532</v>
      </c>
      <c r="K9" s="278">
        <v>13712</v>
      </c>
      <c r="L9" s="278">
        <v>13982</v>
      </c>
      <c r="M9" s="278">
        <v>14411</v>
      </c>
      <c r="N9" s="278">
        <v>15323</v>
      </c>
      <c r="O9" s="278">
        <v>16352</v>
      </c>
      <c r="P9" s="278">
        <v>16390</v>
      </c>
      <c r="Q9" s="278">
        <v>17183</v>
      </c>
      <c r="R9" s="278">
        <v>18243</v>
      </c>
      <c r="S9" s="278">
        <v>19447</v>
      </c>
      <c r="T9" s="278">
        <v>22074</v>
      </c>
      <c r="U9" s="341">
        <v>23685</v>
      </c>
      <c r="V9" s="282">
        <v>22426</v>
      </c>
      <c r="W9" s="282">
        <v>22749</v>
      </c>
      <c r="X9" s="282">
        <v>28071</v>
      </c>
      <c r="Y9" s="282">
        <v>32398</v>
      </c>
      <c r="Z9" s="282">
        <v>32127</v>
      </c>
      <c r="AA9" s="282">
        <v>30818</v>
      </c>
      <c r="AB9" s="418">
        <f>AA9/S9</f>
        <v>1.5847174371368336</v>
      </c>
    </row>
    <row r="10" spans="1:34" x14ac:dyDescent="0.2">
      <c r="A10" s="6"/>
      <c r="B10" s="14" t="s">
        <v>24</v>
      </c>
      <c r="C10" s="278">
        <v>11258</v>
      </c>
      <c r="D10" s="278">
        <v>11563</v>
      </c>
      <c r="E10" s="278">
        <v>12658</v>
      </c>
      <c r="F10" s="278">
        <v>15028</v>
      </c>
      <c r="G10" s="278">
        <v>16399</v>
      </c>
      <c r="H10" s="278">
        <v>17120</v>
      </c>
      <c r="I10" s="278">
        <v>18724</v>
      </c>
      <c r="J10" s="278">
        <v>21893</v>
      </c>
      <c r="K10" s="278">
        <v>22298</v>
      </c>
      <c r="L10" s="278">
        <v>22468</v>
      </c>
      <c r="M10" s="278">
        <v>22593</v>
      </c>
      <c r="N10" s="278">
        <v>23006</v>
      </c>
      <c r="O10" s="278">
        <v>24988</v>
      </c>
      <c r="P10" s="278">
        <v>25112</v>
      </c>
      <c r="Q10" s="278">
        <v>26799</v>
      </c>
      <c r="R10" s="278">
        <v>28812</v>
      </c>
      <c r="S10" s="278">
        <v>32957</v>
      </c>
      <c r="T10" s="278">
        <v>41558</v>
      </c>
      <c r="U10" s="342">
        <v>46552</v>
      </c>
      <c r="V10" s="280">
        <v>44941</v>
      </c>
      <c r="W10" s="280">
        <v>47881</v>
      </c>
      <c r="X10" s="280">
        <v>63728</v>
      </c>
      <c r="Y10" s="280">
        <v>74301</v>
      </c>
      <c r="Z10" s="280">
        <v>75814</v>
      </c>
      <c r="AA10" s="280">
        <v>74189</v>
      </c>
      <c r="AB10" s="516">
        <f t="shared" ref="AB10:AB72" si="0">AA10/S10</f>
        <v>2.2510847467912733</v>
      </c>
    </row>
    <row r="11" spans="1:34" s="298" customFormat="1" ht="16" x14ac:dyDescent="0.2">
      <c r="A11" s="296"/>
      <c r="B11" s="486" t="s">
        <v>25</v>
      </c>
      <c r="C11" s="411">
        <v>8050</v>
      </c>
      <c r="D11" s="411">
        <v>8407</v>
      </c>
      <c r="E11" s="411">
        <v>9496</v>
      </c>
      <c r="F11" s="411">
        <v>11920</v>
      </c>
      <c r="G11" s="411">
        <v>12940</v>
      </c>
      <c r="H11" s="411">
        <v>13756</v>
      </c>
      <c r="I11" s="411">
        <v>14918</v>
      </c>
      <c r="J11" s="411">
        <v>17545</v>
      </c>
      <c r="K11" s="411">
        <v>18516</v>
      </c>
      <c r="L11" s="411">
        <v>19582</v>
      </c>
      <c r="M11" s="411">
        <v>20422</v>
      </c>
      <c r="N11" s="411">
        <v>21089</v>
      </c>
      <c r="O11" s="411">
        <v>22784</v>
      </c>
      <c r="P11" s="411">
        <v>23166</v>
      </c>
      <c r="Q11" s="411">
        <v>25052</v>
      </c>
      <c r="R11" s="411">
        <v>28647</v>
      </c>
      <c r="S11" s="411">
        <v>33091</v>
      </c>
      <c r="T11" s="411">
        <v>42249</v>
      </c>
      <c r="U11" s="411">
        <v>47600</v>
      </c>
      <c r="V11" s="412">
        <v>46802</v>
      </c>
      <c r="W11" s="412">
        <v>49860</v>
      </c>
      <c r="X11" s="412">
        <v>68630</v>
      </c>
      <c r="Y11" s="412">
        <v>80411</v>
      </c>
      <c r="Z11" s="412">
        <v>81806</v>
      </c>
      <c r="AA11" s="412">
        <v>79358</v>
      </c>
      <c r="AB11" s="495">
        <f t="shared" si="0"/>
        <v>2.3981747302892025</v>
      </c>
      <c r="AC11" s="297"/>
    </row>
    <row r="12" spans="1:34" x14ac:dyDescent="0.2">
      <c r="A12" s="6"/>
      <c r="B12" s="22" t="s">
        <v>23</v>
      </c>
      <c r="C12" s="32">
        <v>2057</v>
      </c>
      <c r="D12" s="32">
        <v>2264</v>
      </c>
      <c r="E12" s="32">
        <v>2767</v>
      </c>
      <c r="F12" s="32">
        <v>3760</v>
      </c>
      <c r="G12" s="32">
        <v>4138</v>
      </c>
      <c r="H12" s="32">
        <v>4643</v>
      </c>
      <c r="I12" s="32">
        <v>5161</v>
      </c>
      <c r="J12" s="32">
        <v>5945</v>
      </c>
      <c r="K12" s="32">
        <v>6581</v>
      </c>
      <c r="L12" s="30">
        <v>6819</v>
      </c>
      <c r="M12" s="30">
        <v>7287</v>
      </c>
      <c r="N12" s="30">
        <v>7734</v>
      </c>
      <c r="O12" s="30">
        <v>8325</v>
      </c>
      <c r="P12" s="30">
        <v>8432</v>
      </c>
      <c r="Q12" s="30">
        <v>9055</v>
      </c>
      <c r="R12" s="30">
        <v>10227</v>
      </c>
      <c r="S12" s="30">
        <v>11420</v>
      </c>
      <c r="T12" s="31">
        <v>13751</v>
      </c>
      <c r="U12" s="271">
        <v>15263</v>
      </c>
      <c r="V12" s="282">
        <v>14724</v>
      </c>
      <c r="W12" s="282">
        <v>15225</v>
      </c>
      <c r="X12" s="282">
        <v>19970</v>
      </c>
      <c r="Y12" s="282">
        <v>23654</v>
      </c>
      <c r="Z12" s="282">
        <v>23421</v>
      </c>
      <c r="AA12" s="282">
        <v>22390</v>
      </c>
      <c r="AB12" s="418">
        <f t="shared" si="0"/>
        <v>1.9605954465849387</v>
      </c>
    </row>
    <row r="13" spans="1:34" x14ac:dyDescent="0.2">
      <c r="A13" s="6"/>
      <c r="B13" s="22" t="s">
        <v>24</v>
      </c>
      <c r="C13" s="275">
        <v>5993</v>
      </c>
      <c r="D13" s="275">
        <v>6143</v>
      </c>
      <c r="E13" s="275">
        <v>6729</v>
      </c>
      <c r="F13" s="275">
        <v>8160</v>
      </c>
      <c r="G13" s="275">
        <v>8802</v>
      </c>
      <c r="H13" s="275">
        <v>9113</v>
      </c>
      <c r="I13" s="275">
        <v>9757</v>
      </c>
      <c r="J13" s="275">
        <v>11600</v>
      </c>
      <c r="K13" s="275">
        <v>11935</v>
      </c>
      <c r="L13" s="15">
        <v>12763</v>
      </c>
      <c r="M13" s="15">
        <v>13135</v>
      </c>
      <c r="N13" s="15">
        <v>13355</v>
      </c>
      <c r="O13" s="15">
        <v>14459</v>
      </c>
      <c r="P13" s="15">
        <v>14734</v>
      </c>
      <c r="Q13" s="15">
        <v>15997</v>
      </c>
      <c r="R13" s="15">
        <v>18420</v>
      </c>
      <c r="S13" s="15">
        <v>21671</v>
      </c>
      <c r="T13" s="44">
        <v>28498</v>
      </c>
      <c r="U13" s="15">
        <v>32337</v>
      </c>
      <c r="V13" s="280">
        <v>32078</v>
      </c>
      <c r="W13" s="280">
        <v>34635</v>
      </c>
      <c r="X13" s="280">
        <v>48660</v>
      </c>
      <c r="Y13" s="280">
        <v>56757</v>
      </c>
      <c r="Z13" s="280">
        <v>58385</v>
      </c>
      <c r="AA13" s="280">
        <v>56968</v>
      </c>
      <c r="AB13" s="516">
        <f t="shared" si="0"/>
        <v>2.6287665543814316</v>
      </c>
    </row>
    <row r="14" spans="1:34" ht="16" x14ac:dyDescent="0.2">
      <c r="A14" s="6"/>
      <c r="B14" s="486" t="s">
        <v>26</v>
      </c>
      <c r="C14" s="411">
        <v>167</v>
      </c>
      <c r="D14" s="411">
        <v>205</v>
      </c>
      <c r="E14" s="411">
        <v>225</v>
      </c>
      <c r="F14" s="411">
        <v>358</v>
      </c>
      <c r="G14" s="411">
        <v>383</v>
      </c>
      <c r="H14" s="411">
        <v>428</v>
      </c>
      <c r="I14" s="411">
        <v>485</v>
      </c>
      <c r="J14" s="411">
        <v>781</v>
      </c>
      <c r="K14" s="411">
        <v>642</v>
      </c>
      <c r="L14" s="411">
        <v>703</v>
      </c>
      <c r="M14" s="411">
        <v>923</v>
      </c>
      <c r="N14" s="411">
        <v>1002</v>
      </c>
      <c r="O14" s="411">
        <v>961</v>
      </c>
      <c r="P14" s="411">
        <v>944</v>
      </c>
      <c r="Q14" s="411">
        <v>1219</v>
      </c>
      <c r="R14" s="411">
        <v>2493</v>
      </c>
      <c r="S14" s="411">
        <v>4806</v>
      </c>
      <c r="T14" s="411">
        <v>9299</v>
      </c>
      <c r="U14" s="411">
        <v>12556</v>
      </c>
      <c r="V14" s="412">
        <v>13491</v>
      </c>
      <c r="W14" s="412">
        <v>13596</v>
      </c>
      <c r="X14" s="412">
        <v>16465</v>
      </c>
      <c r="Y14" s="412">
        <v>15444</v>
      </c>
      <c r="Z14" s="412">
        <v>20413</v>
      </c>
      <c r="AA14" s="412">
        <v>16859</v>
      </c>
      <c r="AB14" s="495">
        <f t="shared" si="0"/>
        <v>3.507906783187682</v>
      </c>
      <c r="AF14" s="414"/>
    </row>
    <row r="15" spans="1:34" ht="16" x14ac:dyDescent="0.2">
      <c r="A15" s="6"/>
      <c r="B15" s="486" t="s">
        <v>27</v>
      </c>
      <c r="C15" s="412">
        <v>3442</v>
      </c>
      <c r="D15" s="515">
        <v>3785</v>
      </c>
      <c r="E15" s="515">
        <v>4770</v>
      </c>
      <c r="F15" s="515">
        <v>6483</v>
      </c>
      <c r="G15" s="515">
        <v>7461</v>
      </c>
      <c r="H15" s="515">
        <v>8577</v>
      </c>
      <c r="I15" s="515">
        <v>9612</v>
      </c>
      <c r="J15" s="515">
        <v>11589</v>
      </c>
      <c r="K15" s="515">
        <v>12796</v>
      </c>
      <c r="L15" s="515">
        <v>13149</v>
      </c>
      <c r="M15" s="515">
        <v>13523</v>
      </c>
      <c r="N15" s="412">
        <v>14583</v>
      </c>
      <c r="O15" s="412">
        <v>15140</v>
      </c>
      <c r="P15" s="412">
        <v>14240</v>
      </c>
      <c r="Q15" s="412">
        <v>14145</v>
      </c>
      <c r="R15" s="412">
        <v>14838</v>
      </c>
      <c r="S15" s="412">
        <v>15281</v>
      </c>
      <c r="T15" s="412">
        <v>17087</v>
      </c>
      <c r="U15" s="412">
        <v>17029</v>
      </c>
      <c r="V15" s="412">
        <v>14975</v>
      </c>
      <c r="W15" s="412">
        <v>14139</v>
      </c>
      <c r="X15" s="412">
        <v>16416</v>
      </c>
      <c r="Y15" s="412">
        <v>16706</v>
      </c>
      <c r="Z15" s="412">
        <v>14716</v>
      </c>
      <c r="AA15" s="412">
        <v>13026</v>
      </c>
      <c r="AB15" s="495">
        <f t="shared" si="0"/>
        <v>0.85243112361756435</v>
      </c>
      <c r="AF15" s="414"/>
      <c r="AH15" s="414"/>
    </row>
    <row r="16" spans="1:34" x14ac:dyDescent="0.2">
      <c r="A16" s="4"/>
      <c r="B16" s="13" t="s">
        <v>23</v>
      </c>
      <c r="C16" s="271">
        <v>1022</v>
      </c>
      <c r="D16" s="271">
        <v>1236</v>
      </c>
      <c r="E16" s="271">
        <v>1608</v>
      </c>
      <c r="F16" s="271">
        <v>2304</v>
      </c>
      <c r="G16" s="271">
        <v>2681</v>
      </c>
      <c r="H16" s="271">
        <v>3144</v>
      </c>
      <c r="I16" s="271">
        <v>3572</v>
      </c>
      <c r="J16" s="271">
        <v>4274</v>
      </c>
      <c r="K16" s="271">
        <v>4863</v>
      </c>
      <c r="L16" s="271">
        <v>4959</v>
      </c>
      <c r="M16" s="271">
        <v>5212</v>
      </c>
      <c r="N16" s="271">
        <v>5644</v>
      </c>
      <c r="O16" s="271">
        <v>6082</v>
      </c>
      <c r="P16" s="271">
        <v>5995</v>
      </c>
      <c r="Q16" s="271">
        <v>6049</v>
      </c>
      <c r="R16" s="271">
        <v>6506</v>
      </c>
      <c r="S16" s="271">
        <v>6664</v>
      </c>
      <c r="T16" s="272">
        <v>7109</v>
      </c>
      <c r="U16" s="271">
        <v>7156</v>
      </c>
      <c r="V16" s="282">
        <v>6252</v>
      </c>
      <c r="W16" s="282">
        <v>5755</v>
      </c>
      <c r="X16" s="282">
        <v>6441</v>
      </c>
      <c r="Y16" s="282">
        <v>6623</v>
      </c>
      <c r="Z16" s="282">
        <v>5713</v>
      </c>
      <c r="AA16" s="282">
        <v>5120</v>
      </c>
      <c r="AB16" s="418">
        <f t="shared" si="0"/>
        <v>0.7683073229291717</v>
      </c>
      <c r="AF16" s="414"/>
      <c r="AH16" s="414"/>
    </row>
    <row r="17" spans="1:36" x14ac:dyDescent="0.2">
      <c r="A17" s="4"/>
      <c r="B17" s="14" t="s">
        <v>24</v>
      </c>
      <c r="C17" s="15">
        <v>2420</v>
      </c>
      <c r="D17" s="15">
        <v>2549</v>
      </c>
      <c r="E17" s="15">
        <v>3162</v>
      </c>
      <c r="F17" s="15">
        <v>4179</v>
      </c>
      <c r="G17" s="15">
        <v>4780</v>
      </c>
      <c r="H17" s="15">
        <v>5433</v>
      </c>
      <c r="I17" s="15">
        <v>6040</v>
      </c>
      <c r="J17" s="15">
        <v>7315</v>
      </c>
      <c r="K17" s="15">
        <v>7933</v>
      </c>
      <c r="L17" s="15">
        <v>8190</v>
      </c>
      <c r="M17" s="15">
        <v>8311</v>
      </c>
      <c r="N17" s="15">
        <v>8939</v>
      </c>
      <c r="O17" s="15">
        <v>9058</v>
      </c>
      <c r="P17" s="15">
        <v>8245</v>
      </c>
      <c r="Q17" s="15">
        <v>8096</v>
      </c>
      <c r="R17" s="15">
        <v>8332</v>
      </c>
      <c r="S17" s="15">
        <v>8617</v>
      </c>
      <c r="T17" s="44">
        <v>9978</v>
      </c>
      <c r="U17" s="15">
        <v>9873</v>
      </c>
      <c r="V17" s="279">
        <v>8723</v>
      </c>
      <c r="W17" s="280">
        <v>8384</v>
      </c>
      <c r="X17" s="280">
        <v>9975</v>
      </c>
      <c r="Y17" s="280">
        <v>10083</v>
      </c>
      <c r="Z17" s="280">
        <v>9003</v>
      </c>
      <c r="AA17" s="280">
        <v>7906</v>
      </c>
      <c r="AB17" s="511">
        <f t="shared" si="0"/>
        <v>0.91748868515724735</v>
      </c>
      <c r="AF17" s="414"/>
      <c r="AH17" s="414"/>
    </row>
    <row r="18" spans="1:36" x14ac:dyDescent="0.2">
      <c r="A18" s="4"/>
      <c r="B18" s="16" t="s">
        <v>28</v>
      </c>
      <c r="C18" s="283">
        <f>C20+C19</f>
        <v>142</v>
      </c>
      <c r="D18" s="283">
        <f t="shared" ref="D18:S18" si="1">D20+D19</f>
        <v>167</v>
      </c>
      <c r="E18" s="283">
        <f t="shared" si="1"/>
        <v>199</v>
      </c>
      <c r="F18" s="283">
        <f t="shared" si="1"/>
        <v>322</v>
      </c>
      <c r="G18" s="283">
        <f t="shared" si="1"/>
        <v>344</v>
      </c>
      <c r="H18" s="283">
        <f t="shared" si="1"/>
        <v>384</v>
      </c>
      <c r="I18" s="283">
        <f t="shared" si="1"/>
        <v>426</v>
      </c>
      <c r="J18" s="283">
        <f t="shared" si="1"/>
        <v>573</v>
      </c>
      <c r="K18" s="283">
        <f t="shared" si="1"/>
        <v>601</v>
      </c>
      <c r="L18" s="283">
        <f t="shared" si="1"/>
        <v>655</v>
      </c>
      <c r="M18" s="283">
        <f t="shared" si="1"/>
        <v>872</v>
      </c>
      <c r="N18" s="283">
        <f t="shared" si="1"/>
        <v>939</v>
      </c>
      <c r="O18" s="283">
        <f t="shared" si="1"/>
        <v>889</v>
      </c>
      <c r="P18" s="283">
        <f t="shared" si="1"/>
        <v>861</v>
      </c>
      <c r="Q18" s="283">
        <f t="shared" si="1"/>
        <v>1015</v>
      </c>
      <c r="R18" s="283">
        <f t="shared" si="1"/>
        <v>1489</v>
      </c>
      <c r="S18" s="283">
        <f t="shared" si="1"/>
        <v>2263</v>
      </c>
      <c r="T18" s="284">
        <v>4055</v>
      </c>
      <c r="U18" s="283">
        <v>5444</v>
      </c>
      <c r="V18" s="285">
        <v>5417</v>
      </c>
      <c r="W18" s="285">
        <v>5876</v>
      </c>
      <c r="X18" s="285">
        <v>8626</v>
      </c>
      <c r="Y18" s="285">
        <v>9644</v>
      </c>
      <c r="Z18" s="285">
        <v>8310</v>
      </c>
      <c r="AA18" s="285">
        <v>7386</v>
      </c>
      <c r="AB18" s="417">
        <f t="shared" si="0"/>
        <v>3.2638091029606717</v>
      </c>
      <c r="AF18" s="414"/>
      <c r="AH18" s="414"/>
    </row>
    <row r="19" spans="1:36" x14ac:dyDescent="0.2">
      <c r="A19" s="4"/>
      <c r="B19" s="17" t="s">
        <v>23</v>
      </c>
      <c r="C19" s="18">
        <v>65</v>
      </c>
      <c r="D19" s="18">
        <v>76</v>
      </c>
      <c r="E19" s="18">
        <v>86</v>
      </c>
      <c r="F19" s="18">
        <v>157</v>
      </c>
      <c r="G19" s="18">
        <v>151</v>
      </c>
      <c r="H19" s="18">
        <v>184</v>
      </c>
      <c r="I19" s="18">
        <v>207</v>
      </c>
      <c r="J19" s="18">
        <v>246</v>
      </c>
      <c r="K19" s="18">
        <v>286</v>
      </c>
      <c r="L19" s="18">
        <v>309</v>
      </c>
      <c r="M19" s="18">
        <v>444</v>
      </c>
      <c r="N19" s="18">
        <v>453</v>
      </c>
      <c r="O19" s="18">
        <v>426</v>
      </c>
      <c r="P19" s="18">
        <v>445</v>
      </c>
      <c r="Q19" s="18">
        <v>488</v>
      </c>
      <c r="R19" s="18">
        <v>661</v>
      </c>
      <c r="S19" s="18">
        <v>898</v>
      </c>
      <c r="T19" s="21">
        <v>1394</v>
      </c>
      <c r="U19" s="18">
        <v>1859</v>
      </c>
      <c r="V19" s="279">
        <v>1872</v>
      </c>
      <c r="W19" s="279">
        <v>1949</v>
      </c>
      <c r="X19" s="279">
        <v>2798</v>
      </c>
      <c r="Y19" s="279">
        <v>6393</v>
      </c>
      <c r="Z19" s="279">
        <v>2635</v>
      </c>
      <c r="AA19" s="279">
        <v>2406</v>
      </c>
      <c r="AB19" s="512">
        <f t="shared" si="0"/>
        <v>2.6792873051224944</v>
      </c>
      <c r="AF19" s="414"/>
      <c r="AH19" s="414"/>
    </row>
    <row r="20" spans="1:36" x14ac:dyDescent="0.2">
      <c r="A20" s="4"/>
      <c r="B20" s="19" t="s">
        <v>24</v>
      </c>
      <c r="C20" s="15">
        <v>77</v>
      </c>
      <c r="D20" s="15">
        <v>91</v>
      </c>
      <c r="E20" s="15">
        <v>113</v>
      </c>
      <c r="F20" s="15">
        <v>165</v>
      </c>
      <c r="G20" s="15">
        <v>193</v>
      </c>
      <c r="H20" s="15">
        <v>200</v>
      </c>
      <c r="I20" s="15">
        <v>219</v>
      </c>
      <c r="J20" s="15">
        <v>327</v>
      </c>
      <c r="K20" s="15">
        <v>315</v>
      </c>
      <c r="L20" s="15">
        <v>346</v>
      </c>
      <c r="M20" s="15">
        <v>428</v>
      </c>
      <c r="N20" s="15">
        <v>486</v>
      </c>
      <c r="O20" s="15">
        <v>463</v>
      </c>
      <c r="P20" s="15">
        <v>416</v>
      </c>
      <c r="Q20" s="15">
        <v>527</v>
      </c>
      <c r="R20" s="15">
        <v>828</v>
      </c>
      <c r="S20" s="15">
        <v>1365</v>
      </c>
      <c r="T20" s="44">
        <v>2661</v>
      </c>
      <c r="U20" s="325">
        <v>3585</v>
      </c>
      <c r="V20" s="336">
        <v>3545</v>
      </c>
      <c r="W20" s="280">
        <v>3927</v>
      </c>
      <c r="X20" s="280">
        <v>5828</v>
      </c>
      <c r="Y20" s="280">
        <v>3251</v>
      </c>
      <c r="Z20" s="280">
        <v>5675</v>
      </c>
      <c r="AA20" s="280">
        <v>4980</v>
      </c>
      <c r="AB20" s="418">
        <f t="shared" si="0"/>
        <v>3.6483516483516483</v>
      </c>
      <c r="AF20" s="414"/>
      <c r="AH20" s="414"/>
    </row>
    <row r="21" spans="1:36" x14ac:dyDescent="0.2">
      <c r="A21" s="4"/>
      <c r="B21" s="20" t="s">
        <v>29</v>
      </c>
      <c r="C21" s="343">
        <f>C15-C18</f>
        <v>3300</v>
      </c>
      <c r="D21" s="343">
        <f t="shared" ref="D21:T21" si="2">D15-D18</f>
        <v>3618</v>
      </c>
      <c r="E21" s="343">
        <f t="shared" si="2"/>
        <v>4571</v>
      </c>
      <c r="F21" s="343">
        <f t="shared" si="2"/>
        <v>6161</v>
      </c>
      <c r="G21" s="343">
        <f t="shared" si="2"/>
        <v>7117</v>
      </c>
      <c r="H21" s="343">
        <f t="shared" si="2"/>
        <v>8193</v>
      </c>
      <c r="I21" s="343">
        <f t="shared" si="2"/>
        <v>9186</v>
      </c>
      <c r="J21" s="343">
        <f t="shared" si="2"/>
        <v>11016</v>
      </c>
      <c r="K21" s="343">
        <f t="shared" si="2"/>
        <v>12195</v>
      </c>
      <c r="L21" s="343">
        <f t="shared" si="2"/>
        <v>12494</v>
      </c>
      <c r="M21" s="343">
        <f t="shared" si="2"/>
        <v>12651</v>
      </c>
      <c r="N21" s="343">
        <f t="shared" si="2"/>
        <v>13644</v>
      </c>
      <c r="O21" s="343">
        <f t="shared" si="2"/>
        <v>14251</v>
      </c>
      <c r="P21" s="343">
        <f t="shared" si="2"/>
        <v>13379</v>
      </c>
      <c r="Q21" s="343">
        <f t="shared" si="2"/>
        <v>13130</v>
      </c>
      <c r="R21" s="343">
        <f t="shared" si="2"/>
        <v>13349</v>
      </c>
      <c r="S21" s="343">
        <f t="shared" si="2"/>
        <v>13018</v>
      </c>
      <c r="T21" s="343">
        <f t="shared" si="2"/>
        <v>13032</v>
      </c>
      <c r="U21" s="343">
        <f>U15-U18</f>
        <v>11585</v>
      </c>
      <c r="V21" s="343">
        <f t="shared" ref="V21" si="3">V15-V18</f>
        <v>9558</v>
      </c>
      <c r="W21" s="343">
        <f>W15-W18</f>
        <v>8263</v>
      </c>
      <c r="X21" s="343">
        <f>X15-X18</f>
        <v>7790</v>
      </c>
      <c r="Y21" s="343">
        <f>Y15-Y18</f>
        <v>7062</v>
      </c>
      <c r="Z21" s="343">
        <f>Z15-Z18</f>
        <v>6406</v>
      </c>
      <c r="AA21" s="343">
        <f>AA15-AA18</f>
        <v>5640</v>
      </c>
      <c r="AB21" s="417">
        <f t="shared" si="0"/>
        <v>0.43324627438930713</v>
      </c>
      <c r="AF21" s="414"/>
      <c r="AG21" s="414"/>
      <c r="AH21" s="414"/>
      <c r="AI21" s="414"/>
      <c r="AJ21" s="414"/>
    </row>
    <row r="22" spans="1:36" x14ac:dyDescent="0.2">
      <c r="A22" s="4"/>
      <c r="B22" s="17" t="s">
        <v>23</v>
      </c>
      <c r="C22" s="15">
        <f>C16-C19</f>
        <v>957</v>
      </c>
      <c r="D22" s="15">
        <f t="shared" ref="D22:U22" si="4">D16-D19</f>
        <v>1160</v>
      </c>
      <c r="E22" s="15">
        <f t="shared" si="4"/>
        <v>1522</v>
      </c>
      <c r="F22" s="15">
        <f t="shared" si="4"/>
        <v>2147</v>
      </c>
      <c r="G22" s="15">
        <f t="shared" si="4"/>
        <v>2530</v>
      </c>
      <c r="H22" s="15">
        <f t="shared" si="4"/>
        <v>2960</v>
      </c>
      <c r="I22" s="15">
        <f t="shared" si="4"/>
        <v>3365</v>
      </c>
      <c r="J22" s="15">
        <f t="shared" si="4"/>
        <v>4028</v>
      </c>
      <c r="K22" s="15">
        <f t="shared" si="4"/>
        <v>4577</v>
      </c>
      <c r="L22" s="15">
        <f t="shared" si="4"/>
        <v>4650</v>
      </c>
      <c r="M22" s="15">
        <f t="shared" si="4"/>
        <v>4768</v>
      </c>
      <c r="N22" s="15">
        <f t="shared" si="4"/>
        <v>5191</v>
      </c>
      <c r="O22" s="15">
        <f t="shared" si="4"/>
        <v>5656</v>
      </c>
      <c r="P22" s="15">
        <f t="shared" si="4"/>
        <v>5550</v>
      </c>
      <c r="Q22" s="15">
        <f t="shared" si="4"/>
        <v>5561</v>
      </c>
      <c r="R22" s="15">
        <f t="shared" si="4"/>
        <v>5845</v>
      </c>
      <c r="S22" s="15">
        <f t="shared" si="4"/>
        <v>5766</v>
      </c>
      <c r="T22" s="15">
        <f t="shared" si="4"/>
        <v>5715</v>
      </c>
      <c r="U22" s="15">
        <f t="shared" si="4"/>
        <v>5297</v>
      </c>
      <c r="V22" s="15">
        <f t="shared" ref="V22:W22" si="5">V16-V19</f>
        <v>4380</v>
      </c>
      <c r="W22" s="15">
        <f t="shared" si="5"/>
        <v>3806</v>
      </c>
      <c r="X22" s="15">
        <f t="shared" ref="X22" si="6">X16-X19</f>
        <v>3643</v>
      </c>
      <c r="Y22" s="15">
        <f t="shared" ref="Y22:AA23" si="7">Y16-Y19</f>
        <v>230</v>
      </c>
      <c r="Z22" s="15">
        <f t="shared" si="7"/>
        <v>3078</v>
      </c>
      <c r="AA22" s="15">
        <f t="shared" si="7"/>
        <v>2714</v>
      </c>
      <c r="AB22" s="513">
        <f t="shared" si="0"/>
        <v>0.47069025320846342</v>
      </c>
      <c r="AF22" s="414"/>
      <c r="AH22" s="414"/>
    </row>
    <row r="23" spans="1:36" x14ac:dyDescent="0.2">
      <c r="A23" s="4"/>
      <c r="B23" s="14" t="s">
        <v>24</v>
      </c>
      <c r="C23" s="15">
        <f>C17-C20</f>
        <v>2343</v>
      </c>
      <c r="D23" s="15">
        <f t="shared" ref="D23:U23" si="8">D17-D20</f>
        <v>2458</v>
      </c>
      <c r="E23" s="15">
        <f t="shared" si="8"/>
        <v>3049</v>
      </c>
      <c r="F23" s="15">
        <f t="shared" si="8"/>
        <v>4014</v>
      </c>
      <c r="G23" s="15">
        <f t="shared" si="8"/>
        <v>4587</v>
      </c>
      <c r="H23" s="15">
        <f t="shared" si="8"/>
        <v>5233</v>
      </c>
      <c r="I23" s="15">
        <f t="shared" si="8"/>
        <v>5821</v>
      </c>
      <c r="J23" s="15">
        <f t="shared" si="8"/>
        <v>6988</v>
      </c>
      <c r="K23" s="15">
        <f t="shared" si="8"/>
        <v>7618</v>
      </c>
      <c r="L23" s="15">
        <f t="shared" si="8"/>
        <v>7844</v>
      </c>
      <c r="M23" s="15">
        <f t="shared" si="8"/>
        <v>7883</v>
      </c>
      <c r="N23" s="15">
        <f t="shared" si="8"/>
        <v>8453</v>
      </c>
      <c r="O23" s="15">
        <f t="shared" si="8"/>
        <v>8595</v>
      </c>
      <c r="P23" s="15">
        <f t="shared" si="8"/>
        <v>7829</v>
      </c>
      <c r="Q23" s="15">
        <f t="shared" si="8"/>
        <v>7569</v>
      </c>
      <c r="R23" s="15">
        <f t="shared" si="8"/>
        <v>7504</v>
      </c>
      <c r="S23" s="15">
        <f t="shared" si="8"/>
        <v>7252</v>
      </c>
      <c r="T23" s="15">
        <f t="shared" si="8"/>
        <v>7317</v>
      </c>
      <c r="U23" s="15">
        <f t="shared" si="8"/>
        <v>6288</v>
      </c>
      <c r="V23" s="15">
        <f t="shared" ref="V23:W23" si="9">V17-V20</f>
        <v>5178</v>
      </c>
      <c r="W23" s="15">
        <f t="shared" si="9"/>
        <v>4457</v>
      </c>
      <c r="X23" s="15">
        <f t="shared" ref="X23" si="10">X17-X20</f>
        <v>4147</v>
      </c>
      <c r="Y23" s="15">
        <f t="shared" si="7"/>
        <v>6832</v>
      </c>
      <c r="Z23" s="15">
        <f t="shared" si="7"/>
        <v>3328</v>
      </c>
      <c r="AA23" s="15">
        <f t="shared" si="7"/>
        <v>2926</v>
      </c>
      <c r="AB23" s="418">
        <f t="shared" si="0"/>
        <v>0.4034749034749035</v>
      </c>
      <c r="AF23" s="414"/>
      <c r="AH23" s="414"/>
    </row>
    <row r="24" spans="1:36" x14ac:dyDescent="0.2">
      <c r="A24" s="6"/>
      <c r="B24" s="486" t="s">
        <v>30</v>
      </c>
      <c r="C24" s="488">
        <v>784</v>
      </c>
      <c r="D24" s="488">
        <v>986</v>
      </c>
      <c r="E24" s="488">
        <v>1456</v>
      </c>
      <c r="F24" s="488">
        <v>2358</v>
      </c>
      <c r="G24" s="488">
        <v>2972</v>
      </c>
      <c r="H24" s="488">
        <v>3845</v>
      </c>
      <c r="I24" s="488">
        <v>4460</v>
      </c>
      <c r="J24" s="488">
        <v>5406</v>
      </c>
      <c r="K24" s="488">
        <v>5518</v>
      </c>
      <c r="L24" s="488">
        <v>4924</v>
      </c>
      <c r="M24" s="488">
        <v>4696</v>
      </c>
      <c r="N24" s="488">
        <v>4577</v>
      </c>
      <c r="O24" s="488">
        <v>4418</v>
      </c>
      <c r="P24" s="488">
        <v>3932</v>
      </c>
      <c r="Q24" s="488">
        <v>3591</v>
      </c>
      <c r="R24" s="488">
        <v>3400</v>
      </c>
      <c r="S24" s="488">
        <v>3301</v>
      </c>
      <c r="T24" s="488">
        <v>3373</v>
      </c>
      <c r="U24" s="488">
        <v>3194</v>
      </c>
      <c r="V24" s="412">
        <v>3023</v>
      </c>
      <c r="W24" s="412">
        <v>2740</v>
      </c>
      <c r="X24" s="412">
        <v>3543</v>
      </c>
      <c r="Y24" s="412">
        <v>3678</v>
      </c>
      <c r="Z24" s="412">
        <v>3334</v>
      </c>
      <c r="AA24" s="412">
        <v>3355</v>
      </c>
      <c r="AB24" s="487"/>
      <c r="AF24" s="414"/>
      <c r="AH24" s="414"/>
    </row>
    <row r="25" spans="1:36" x14ac:dyDescent="0.2">
      <c r="A25" s="6"/>
      <c r="B25" s="166" t="s">
        <v>23</v>
      </c>
      <c r="C25" s="482">
        <v>272</v>
      </c>
      <c r="D25" s="482">
        <v>354</v>
      </c>
      <c r="E25" s="482">
        <v>495</v>
      </c>
      <c r="F25" s="482">
        <v>832</v>
      </c>
      <c r="G25" s="482">
        <v>1040</v>
      </c>
      <c r="H25" s="482">
        <v>1343</v>
      </c>
      <c r="I25" s="482">
        <v>1548</v>
      </c>
      <c r="J25" s="482">
        <v>1789</v>
      </c>
      <c r="K25" s="482">
        <v>1921</v>
      </c>
      <c r="L25" s="482">
        <v>1723</v>
      </c>
      <c r="M25" s="482">
        <v>1662</v>
      </c>
      <c r="N25" s="482">
        <v>1646</v>
      </c>
      <c r="O25" s="482">
        <v>1675</v>
      </c>
      <c r="P25" s="482">
        <v>1480</v>
      </c>
      <c r="Q25" s="482">
        <v>1457</v>
      </c>
      <c r="R25" s="482">
        <v>1391</v>
      </c>
      <c r="S25" s="482">
        <v>1362</v>
      </c>
      <c r="T25" s="483">
        <v>1362</v>
      </c>
      <c r="U25" s="482">
        <v>1327</v>
      </c>
      <c r="V25" s="484">
        <v>1266</v>
      </c>
      <c r="W25" s="484">
        <v>1140</v>
      </c>
      <c r="X25" s="484">
        <v>1411</v>
      </c>
      <c r="Y25" s="484">
        <v>1519</v>
      </c>
      <c r="Z25" s="485">
        <v>1336</v>
      </c>
      <c r="AA25" s="485">
        <v>1305</v>
      </c>
      <c r="AB25" s="520">
        <f>AA25/S25</f>
        <v>0.95814977973568283</v>
      </c>
      <c r="AF25" s="414"/>
      <c r="AH25" s="414"/>
    </row>
    <row r="26" spans="1:36" x14ac:dyDescent="0.2">
      <c r="A26" s="6"/>
      <c r="B26" s="167" t="s">
        <v>24</v>
      </c>
      <c r="C26" s="469">
        <v>512</v>
      </c>
      <c r="D26" s="469">
        <v>632</v>
      </c>
      <c r="E26" s="469">
        <v>961</v>
      </c>
      <c r="F26" s="469">
        <v>1526</v>
      </c>
      <c r="G26" s="469">
        <v>1932</v>
      </c>
      <c r="H26" s="469">
        <v>2502</v>
      </c>
      <c r="I26" s="469">
        <v>2912</v>
      </c>
      <c r="J26" s="469">
        <v>3617</v>
      </c>
      <c r="K26" s="469">
        <v>3597</v>
      </c>
      <c r="L26" s="469">
        <v>3201</v>
      </c>
      <c r="M26" s="469">
        <v>3034</v>
      </c>
      <c r="N26" s="469">
        <v>2931</v>
      </c>
      <c r="O26" s="469">
        <v>2743</v>
      </c>
      <c r="P26" s="469">
        <v>2452</v>
      </c>
      <c r="Q26" s="469">
        <v>2134</v>
      </c>
      <c r="R26" s="469">
        <v>2009</v>
      </c>
      <c r="S26" s="469">
        <v>1939</v>
      </c>
      <c r="T26" s="470">
        <v>2011</v>
      </c>
      <c r="U26" s="469">
        <v>1867</v>
      </c>
      <c r="V26" s="415">
        <v>1757</v>
      </c>
      <c r="W26" s="415">
        <v>1600</v>
      </c>
      <c r="X26" s="415">
        <v>2132</v>
      </c>
      <c r="Y26" s="415">
        <v>2159</v>
      </c>
      <c r="Z26" s="416">
        <v>1998</v>
      </c>
      <c r="AA26" s="509">
        <v>2050</v>
      </c>
      <c r="AB26" s="511">
        <f t="shared" si="0"/>
        <v>1.0572460030943784</v>
      </c>
      <c r="AF26" s="414"/>
    </row>
    <row r="27" spans="1:36" x14ac:dyDescent="0.2">
      <c r="A27" s="6"/>
      <c r="B27" s="16" t="s">
        <v>127</v>
      </c>
      <c r="C27" s="471">
        <v>31</v>
      </c>
      <c r="D27" s="471">
        <v>37</v>
      </c>
      <c r="E27" s="471">
        <v>53</v>
      </c>
      <c r="F27" s="471">
        <v>82</v>
      </c>
      <c r="G27" s="471">
        <v>94</v>
      </c>
      <c r="H27" s="471">
        <v>111</v>
      </c>
      <c r="I27" s="471">
        <v>127</v>
      </c>
      <c r="J27" s="471">
        <v>167</v>
      </c>
      <c r="K27" s="471">
        <v>156</v>
      </c>
      <c r="L27" s="479">
        <v>145</v>
      </c>
      <c r="M27" s="479">
        <v>191</v>
      </c>
      <c r="N27" s="479">
        <v>168</v>
      </c>
      <c r="O27" s="479">
        <v>156</v>
      </c>
      <c r="P27" s="479">
        <v>156</v>
      </c>
      <c r="Q27" s="479">
        <v>224</v>
      </c>
      <c r="R27" s="479">
        <v>277</v>
      </c>
      <c r="S27" s="480">
        <v>559</v>
      </c>
      <c r="T27" s="479">
        <v>781</v>
      </c>
      <c r="U27" s="481">
        <v>901</v>
      </c>
      <c r="V27" s="481">
        <v>901</v>
      </c>
      <c r="W27" s="481">
        <v>974</v>
      </c>
      <c r="X27" s="481">
        <v>1534</v>
      </c>
      <c r="Y27" s="510">
        <v>1912</v>
      </c>
      <c r="Z27" s="510">
        <v>1809</v>
      </c>
      <c r="AA27" s="517">
        <v>1952</v>
      </c>
      <c r="AB27" s="518">
        <f t="shared" si="0"/>
        <v>3.4919499105545615</v>
      </c>
      <c r="AE27" s="414"/>
    </row>
    <row r="28" spans="1:36" x14ac:dyDescent="0.2">
      <c r="A28" s="6"/>
      <c r="B28" s="17" t="s">
        <v>23</v>
      </c>
      <c r="C28" s="467">
        <v>14</v>
      </c>
      <c r="D28" s="467">
        <v>14</v>
      </c>
      <c r="E28" s="467">
        <v>25</v>
      </c>
      <c r="F28" s="467">
        <v>35</v>
      </c>
      <c r="G28" s="467">
        <v>40</v>
      </c>
      <c r="H28" s="467">
        <v>49</v>
      </c>
      <c r="I28" s="467">
        <v>56</v>
      </c>
      <c r="J28" s="467">
        <v>65</v>
      </c>
      <c r="K28" s="467">
        <v>73</v>
      </c>
      <c r="L28" s="467">
        <v>57</v>
      </c>
      <c r="M28" s="467">
        <v>88</v>
      </c>
      <c r="N28" s="467">
        <v>72</v>
      </c>
      <c r="O28" s="467">
        <v>74</v>
      </c>
      <c r="P28" s="467">
        <v>73</v>
      </c>
      <c r="Q28" s="467">
        <v>64</v>
      </c>
      <c r="R28" s="467">
        <v>86</v>
      </c>
      <c r="S28" s="467">
        <v>108</v>
      </c>
      <c r="T28" s="468">
        <v>185</v>
      </c>
      <c r="U28" s="467">
        <v>252</v>
      </c>
      <c r="V28" s="415">
        <v>314</v>
      </c>
      <c r="W28" s="415">
        <v>338</v>
      </c>
      <c r="X28" s="415">
        <v>526</v>
      </c>
      <c r="Y28" s="415">
        <v>692</v>
      </c>
      <c r="Z28" s="416">
        <v>631</v>
      </c>
      <c r="AA28" s="416">
        <v>690</v>
      </c>
      <c r="AB28" s="512">
        <f t="shared" si="0"/>
        <v>6.3888888888888893</v>
      </c>
      <c r="AF28" s="414"/>
    </row>
    <row r="29" spans="1:36" x14ac:dyDescent="0.2">
      <c r="A29" s="6"/>
      <c r="B29" s="19" t="s">
        <v>24</v>
      </c>
      <c r="C29" s="472">
        <v>17</v>
      </c>
      <c r="D29" s="472">
        <v>23</v>
      </c>
      <c r="E29" s="472">
        <v>28</v>
      </c>
      <c r="F29" s="472">
        <v>47</v>
      </c>
      <c r="G29" s="472">
        <v>54</v>
      </c>
      <c r="H29" s="472">
        <v>62</v>
      </c>
      <c r="I29" s="472">
        <v>71</v>
      </c>
      <c r="J29" s="478">
        <v>102</v>
      </c>
      <c r="K29" s="472">
        <v>83</v>
      </c>
      <c r="L29" s="472">
        <v>88</v>
      </c>
      <c r="M29" s="472">
        <v>103</v>
      </c>
      <c r="N29" s="472">
        <v>96</v>
      </c>
      <c r="O29" s="472">
        <v>82</v>
      </c>
      <c r="P29" s="472">
        <v>83</v>
      </c>
      <c r="Q29" s="472">
        <v>88</v>
      </c>
      <c r="R29" s="472">
        <v>138</v>
      </c>
      <c r="S29" s="472">
        <v>169</v>
      </c>
      <c r="T29" s="472">
        <v>374</v>
      </c>
      <c r="U29" s="472">
        <v>529</v>
      </c>
      <c r="V29" s="507">
        <v>587</v>
      </c>
      <c r="W29" s="508">
        <v>636</v>
      </c>
      <c r="X29" s="508">
        <v>1008</v>
      </c>
      <c r="Y29" s="508">
        <v>1220</v>
      </c>
      <c r="Z29" s="509">
        <v>1178</v>
      </c>
      <c r="AA29" s="509">
        <v>1262</v>
      </c>
      <c r="AB29" s="519">
        <f t="shared" si="0"/>
        <v>7.4674556213017755</v>
      </c>
      <c r="AF29" s="414"/>
    </row>
    <row r="30" spans="1:36" ht="16" x14ac:dyDescent="0.2">
      <c r="A30" s="6"/>
      <c r="B30" s="486" t="s">
        <v>31</v>
      </c>
      <c r="C30" s="412">
        <v>730</v>
      </c>
      <c r="D30" s="412">
        <v>782</v>
      </c>
      <c r="E30" s="412">
        <v>957</v>
      </c>
      <c r="F30" s="412">
        <v>1295</v>
      </c>
      <c r="G30" s="412">
        <v>1400</v>
      </c>
      <c r="H30" s="412">
        <v>1664</v>
      </c>
      <c r="I30" s="412">
        <v>1742</v>
      </c>
      <c r="J30" s="412">
        <v>2707</v>
      </c>
      <c r="K30" s="412">
        <v>2213</v>
      </c>
      <c r="L30" s="412">
        <v>2306</v>
      </c>
      <c r="M30" s="412">
        <v>2946</v>
      </c>
      <c r="N30" s="412">
        <v>3007</v>
      </c>
      <c r="O30" s="412">
        <v>2666</v>
      </c>
      <c r="P30" s="412">
        <v>2628</v>
      </c>
      <c r="Q30" s="412">
        <v>3105</v>
      </c>
      <c r="R30" s="412">
        <v>5544</v>
      </c>
      <c r="S30" s="412">
        <v>9580</v>
      </c>
      <c r="T30" s="412">
        <v>19413</v>
      </c>
      <c r="U30" s="412">
        <v>28466</v>
      </c>
      <c r="V30" s="412">
        <v>31335</v>
      </c>
      <c r="W30" s="412">
        <v>36359</v>
      </c>
      <c r="X30" s="412">
        <v>56516</v>
      </c>
      <c r="Y30" s="412">
        <v>70601</v>
      </c>
      <c r="Z30" s="412">
        <v>73838</v>
      </c>
      <c r="AA30" s="412">
        <v>72776</v>
      </c>
      <c r="AB30" s="495">
        <f t="shared" si="0"/>
        <v>7.5966597077244256</v>
      </c>
      <c r="AF30" s="414"/>
    </row>
    <row r="31" spans="1:36" x14ac:dyDescent="0.2">
      <c r="A31" s="8"/>
      <c r="B31" s="34" t="s">
        <v>23</v>
      </c>
      <c r="C31" s="32">
        <v>330</v>
      </c>
      <c r="D31" s="32">
        <v>374</v>
      </c>
      <c r="E31" s="32">
        <v>447</v>
      </c>
      <c r="F31" s="32">
        <v>614</v>
      </c>
      <c r="G31" s="32">
        <v>643</v>
      </c>
      <c r="H31" s="32">
        <v>798</v>
      </c>
      <c r="I31" s="32">
        <v>823</v>
      </c>
      <c r="J31" s="32">
        <v>1030</v>
      </c>
      <c r="K31" s="32">
        <v>1053</v>
      </c>
      <c r="L31" s="32">
        <v>1083</v>
      </c>
      <c r="M31" s="32">
        <v>1445</v>
      </c>
      <c r="N31" s="32">
        <v>1440</v>
      </c>
      <c r="O31" s="32">
        <v>1247</v>
      </c>
      <c r="P31" s="32">
        <v>1195</v>
      </c>
      <c r="Q31" s="32">
        <v>1431</v>
      </c>
      <c r="R31" s="32">
        <v>2079</v>
      </c>
      <c r="S31" s="32">
        <v>3020</v>
      </c>
      <c r="T31" s="32">
        <v>5578</v>
      </c>
      <c r="U31" s="286">
        <v>7942</v>
      </c>
      <c r="V31" s="282">
        <v>8807</v>
      </c>
      <c r="W31" s="282">
        <v>10076</v>
      </c>
      <c r="X31" s="282">
        <v>15250</v>
      </c>
      <c r="Y31" s="282">
        <v>19571</v>
      </c>
      <c r="Z31" s="282">
        <v>19880</v>
      </c>
      <c r="AA31" s="282">
        <v>19420</v>
      </c>
      <c r="AB31" s="418">
        <f t="shared" si="0"/>
        <v>6.4304635761589406</v>
      </c>
      <c r="AF31" s="414"/>
    </row>
    <row r="32" spans="1:36" x14ac:dyDescent="0.2">
      <c r="A32" s="8"/>
      <c r="B32" s="34" t="s">
        <v>24</v>
      </c>
      <c r="C32" s="32">
        <v>400</v>
      </c>
      <c r="D32" s="32">
        <v>408</v>
      </c>
      <c r="E32" s="32">
        <v>510</v>
      </c>
      <c r="F32" s="32">
        <v>681</v>
      </c>
      <c r="G32" s="32">
        <v>757</v>
      </c>
      <c r="H32" s="32">
        <v>866</v>
      </c>
      <c r="I32" s="32">
        <v>919</v>
      </c>
      <c r="J32" s="32">
        <v>1677</v>
      </c>
      <c r="K32" s="32">
        <v>1160</v>
      </c>
      <c r="L32" s="32">
        <v>1223</v>
      </c>
      <c r="M32" s="32">
        <v>1501</v>
      </c>
      <c r="N32" s="32">
        <v>1567</v>
      </c>
      <c r="O32" s="32">
        <v>1419</v>
      </c>
      <c r="P32" s="32">
        <v>1433</v>
      </c>
      <c r="Q32" s="32">
        <v>1674</v>
      </c>
      <c r="R32" s="32">
        <v>3465</v>
      </c>
      <c r="S32" s="32">
        <v>6560</v>
      </c>
      <c r="T32" s="32">
        <v>13835</v>
      </c>
      <c r="U32" s="274">
        <v>20524</v>
      </c>
      <c r="V32" s="280">
        <v>22528</v>
      </c>
      <c r="W32" s="280">
        <v>26283</v>
      </c>
      <c r="X32" s="280">
        <v>41266</v>
      </c>
      <c r="Y32" s="280">
        <v>51030</v>
      </c>
      <c r="Z32" s="280">
        <v>53958</v>
      </c>
      <c r="AA32" s="280">
        <v>53356</v>
      </c>
      <c r="AB32" s="516">
        <f t="shared" si="0"/>
        <v>8.133536585365853</v>
      </c>
      <c r="AF32" s="414"/>
    </row>
    <row r="33" spans="1:29" ht="16" x14ac:dyDescent="0.2">
      <c r="A33" s="6"/>
      <c r="B33" s="486" t="s">
        <v>32</v>
      </c>
      <c r="C33" s="412">
        <v>1960</v>
      </c>
      <c r="D33" s="412">
        <v>1842</v>
      </c>
      <c r="E33" s="412">
        <v>1779</v>
      </c>
      <c r="F33" s="412">
        <v>2089</v>
      </c>
      <c r="G33" s="412">
        <v>2080</v>
      </c>
      <c r="H33" s="412">
        <v>1878</v>
      </c>
      <c r="I33" s="412">
        <v>2009</v>
      </c>
      <c r="J33" s="412">
        <v>2088</v>
      </c>
      <c r="K33" s="412">
        <v>2399</v>
      </c>
      <c r="L33" s="412">
        <v>3041</v>
      </c>
      <c r="M33" s="412">
        <v>3278</v>
      </c>
      <c r="N33" s="412">
        <v>3036</v>
      </c>
      <c r="O33" s="412">
        <v>4397</v>
      </c>
      <c r="P33" s="412">
        <v>5925</v>
      </c>
      <c r="Q33" s="412">
        <v>8257</v>
      </c>
      <c r="R33" s="412">
        <f>R35+R34</f>
        <v>10574</v>
      </c>
      <c r="S33" s="412">
        <v>12989</v>
      </c>
      <c r="T33" s="412">
        <f>T35+T34</f>
        <v>15469</v>
      </c>
      <c r="U33" s="412">
        <v>15482</v>
      </c>
      <c r="V33" s="412">
        <v>14996</v>
      </c>
      <c r="W33" s="412">
        <v>14019</v>
      </c>
      <c r="X33" s="412">
        <v>13165</v>
      </c>
      <c r="Y33" s="412">
        <v>9173</v>
      </c>
      <c r="Z33" s="412">
        <v>5871</v>
      </c>
      <c r="AA33" s="412">
        <v>3984</v>
      </c>
      <c r="AB33" s="495">
        <f t="shared" si="0"/>
        <v>0.30672107167603357</v>
      </c>
    </row>
    <row r="34" spans="1:29" x14ac:dyDescent="0.2">
      <c r="A34" s="4"/>
      <c r="B34" s="26" t="s">
        <v>23</v>
      </c>
      <c r="C34" s="27">
        <v>306</v>
      </c>
      <c r="D34" s="27">
        <v>279</v>
      </c>
      <c r="E34" s="27">
        <v>313</v>
      </c>
      <c r="F34" s="27">
        <v>359</v>
      </c>
      <c r="G34" s="27">
        <v>358</v>
      </c>
      <c r="H34" s="27">
        <v>341</v>
      </c>
      <c r="I34" s="27">
        <v>389</v>
      </c>
      <c r="J34" s="27">
        <v>344</v>
      </c>
      <c r="K34" s="27">
        <v>399</v>
      </c>
      <c r="L34" s="271">
        <v>551</v>
      </c>
      <c r="M34" s="271">
        <v>577</v>
      </c>
      <c r="N34" s="271">
        <v>584</v>
      </c>
      <c r="O34" s="272">
        <v>878</v>
      </c>
      <c r="P34" s="271">
        <v>1213</v>
      </c>
      <c r="Q34" s="271">
        <v>1732</v>
      </c>
      <c r="R34" s="271">
        <v>2414</v>
      </c>
      <c r="S34" s="271">
        <v>3108</v>
      </c>
      <c r="T34" s="31">
        <v>3717</v>
      </c>
      <c r="U34" s="271">
        <v>3886</v>
      </c>
      <c r="V34" s="282">
        <v>3705</v>
      </c>
      <c r="W34" s="282">
        <v>3520</v>
      </c>
      <c r="X34" s="282">
        <v>3284</v>
      </c>
      <c r="Y34" s="282">
        <v>2372</v>
      </c>
      <c r="Z34" s="282">
        <v>1504</v>
      </c>
      <c r="AA34" s="282">
        <v>999</v>
      </c>
      <c r="AB34" s="418">
        <f t="shared" si="0"/>
        <v>0.32142857142857145</v>
      </c>
    </row>
    <row r="35" spans="1:29" x14ac:dyDescent="0.2">
      <c r="A35" s="4"/>
      <c r="B35" s="28" t="s">
        <v>24</v>
      </c>
      <c r="C35" s="29">
        <v>1654</v>
      </c>
      <c r="D35" s="29">
        <v>1563</v>
      </c>
      <c r="E35" s="29">
        <v>1466</v>
      </c>
      <c r="F35" s="29">
        <v>1730</v>
      </c>
      <c r="G35" s="29">
        <v>1722</v>
      </c>
      <c r="H35" s="29">
        <v>1537</v>
      </c>
      <c r="I35" s="29">
        <v>1620</v>
      </c>
      <c r="J35" s="29">
        <v>1744</v>
      </c>
      <c r="K35" s="29">
        <v>2000</v>
      </c>
      <c r="L35" s="30">
        <v>2490</v>
      </c>
      <c r="M35" s="30">
        <v>2701</v>
      </c>
      <c r="N35" s="30">
        <v>2452</v>
      </c>
      <c r="O35" s="31">
        <v>3519</v>
      </c>
      <c r="P35" s="15">
        <v>4712</v>
      </c>
      <c r="Q35" s="15">
        <v>6525</v>
      </c>
      <c r="R35" s="15">
        <v>8160</v>
      </c>
      <c r="S35" s="15">
        <v>9881</v>
      </c>
      <c r="T35" s="44">
        <v>11752</v>
      </c>
      <c r="U35" s="15">
        <v>11596</v>
      </c>
      <c r="V35" s="279">
        <v>11291</v>
      </c>
      <c r="W35" s="280">
        <v>10499</v>
      </c>
      <c r="X35" s="280">
        <v>9881</v>
      </c>
      <c r="Y35" s="280">
        <v>6801</v>
      </c>
      <c r="Z35" s="280">
        <v>4367</v>
      </c>
      <c r="AA35" s="280">
        <v>2985</v>
      </c>
      <c r="AB35" s="516">
        <f t="shared" si="0"/>
        <v>0.30209492966298956</v>
      </c>
    </row>
    <row r="36" spans="1:29" s="9" customFormat="1" ht="15" x14ac:dyDescent="0.2">
      <c r="A36" s="8"/>
      <c r="B36" s="33" t="s">
        <v>33</v>
      </c>
      <c r="C36" s="25">
        <f t="shared" ref="C36:T36" si="11">C37+C38</f>
        <v>15</v>
      </c>
      <c r="D36" s="25">
        <f t="shared" si="11"/>
        <v>18</v>
      </c>
      <c r="E36" s="25">
        <f t="shared" si="11"/>
        <v>15</v>
      </c>
      <c r="F36" s="25">
        <f t="shared" si="11"/>
        <v>15</v>
      </c>
      <c r="G36" s="25">
        <f t="shared" si="11"/>
        <v>16</v>
      </c>
      <c r="H36" s="25">
        <f t="shared" si="11"/>
        <v>13</v>
      </c>
      <c r="I36" s="25">
        <f t="shared" si="11"/>
        <v>34</v>
      </c>
      <c r="J36" s="25">
        <f t="shared" si="11"/>
        <v>113</v>
      </c>
      <c r="K36" s="25">
        <f t="shared" si="11"/>
        <v>13</v>
      </c>
      <c r="L36" s="25">
        <f t="shared" si="11"/>
        <v>28</v>
      </c>
      <c r="M36" s="25">
        <f t="shared" si="11"/>
        <v>29</v>
      </c>
      <c r="N36" s="25">
        <f t="shared" si="11"/>
        <v>45</v>
      </c>
      <c r="O36" s="25">
        <f t="shared" si="11"/>
        <v>44</v>
      </c>
      <c r="P36" s="25">
        <f t="shared" si="11"/>
        <v>69</v>
      </c>
      <c r="Q36" s="25">
        <f t="shared" si="11"/>
        <v>209</v>
      </c>
      <c r="R36" s="25">
        <f t="shared" si="11"/>
        <v>1027</v>
      </c>
      <c r="S36" s="25">
        <f t="shared" si="11"/>
        <v>2685</v>
      </c>
      <c r="T36" s="45">
        <f t="shared" si="11"/>
        <v>5781</v>
      </c>
      <c r="U36" s="344">
        <v>8091</v>
      </c>
      <c r="V36" s="285">
        <v>9068</v>
      </c>
      <c r="W36" s="285">
        <v>8746</v>
      </c>
      <c r="X36" s="285">
        <v>8990</v>
      </c>
      <c r="Y36" s="285">
        <v>6783</v>
      </c>
      <c r="Z36" s="285">
        <v>4675</v>
      </c>
      <c r="AA36" s="285">
        <v>3271</v>
      </c>
      <c r="AB36" s="417">
        <f t="shared" si="0"/>
        <v>1.2182495344506519</v>
      </c>
      <c r="AC36" s="43"/>
    </row>
    <row r="37" spans="1:29" s="9" customFormat="1" x14ac:dyDescent="0.2">
      <c r="A37" s="8"/>
      <c r="B37" s="34" t="s">
        <v>23</v>
      </c>
      <c r="C37" s="27">
        <v>4</v>
      </c>
      <c r="D37" s="27">
        <v>7</v>
      </c>
      <c r="E37" s="27">
        <v>4</v>
      </c>
      <c r="F37" s="27">
        <v>5</v>
      </c>
      <c r="G37" s="27">
        <v>3</v>
      </c>
      <c r="H37" s="27">
        <v>6</v>
      </c>
      <c r="I37" s="27">
        <v>9</v>
      </c>
      <c r="J37" s="27">
        <v>25</v>
      </c>
      <c r="K37" s="27">
        <v>3</v>
      </c>
      <c r="L37" s="27">
        <v>13</v>
      </c>
      <c r="M37" s="27">
        <v>10</v>
      </c>
      <c r="N37" s="27">
        <v>8</v>
      </c>
      <c r="O37" s="27">
        <v>11</v>
      </c>
      <c r="P37" s="27">
        <v>19</v>
      </c>
      <c r="Q37" s="27">
        <v>58</v>
      </c>
      <c r="R37" s="27">
        <v>275</v>
      </c>
      <c r="S37" s="27">
        <v>670</v>
      </c>
      <c r="T37" s="46">
        <v>1430</v>
      </c>
      <c r="U37" s="77">
        <v>2035</v>
      </c>
      <c r="V37" s="279">
        <v>2267</v>
      </c>
      <c r="W37" s="279">
        <v>2256</v>
      </c>
      <c r="X37" s="279">
        <v>2294</v>
      </c>
      <c r="Y37" s="279">
        <v>1791</v>
      </c>
      <c r="Z37" s="279">
        <v>1186</v>
      </c>
      <c r="AA37" s="279">
        <v>820</v>
      </c>
      <c r="AB37" s="513">
        <f t="shared" si="0"/>
        <v>1.2238805970149254</v>
      </c>
      <c r="AC37" s="43"/>
    </row>
    <row r="38" spans="1:29" s="9" customFormat="1" x14ac:dyDescent="0.2">
      <c r="A38" s="8"/>
      <c r="B38" s="35" t="s">
        <v>24</v>
      </c>
      <c r="C38" s="29">
        <v>11</v>
      </c>
      <c r="D38" s="29">
        <v>11</v>
      </c>
      <c r="E38" s="29">
        <v>11</v>
      </c>
      <c r="F38" s="29">
        <v>10</v>
      </c>
      <c r="G38" s="29">
        <v>13</v>
      </c>
      <c r="H38" s="29">
        <v>7</v>
      </c>
      <c r="I38" s="29">
        <v>25</v>
      </c>
      <c r="J38" s="29">
        <v>88</v>
      </c>
      <c r="K38" s="29">
        <v>10</v>
      </c>
      <c r="L38" s="29">
        <v>15</v>
      </c>
      <c r="M38" s="29">
        <v>19</v>
      </c>
      <c r="N38" s="29">
        <v>37</v>
      </c>
      <c r="O38" s="29">
        <v>33</v>
      </c>
      <c r="P38" s="29">
        <v>50</v>
      </c>
      <c r="Q38" s="29">
        <v>151</v>
      </c>
      <c r="R38" s="29">
        <v>752</v>
      </c>
      <c r="S38" s="29">
        <v>2015</v>
      </c>
      <c r="T38" s="47">
        <v>4351</v>
      </c>
      <c r="U38" s="334">
        <v>6056</v>
      </c>
      <c r="V38" s="279">
        <v>6801</v>
      </c>
      <c r="W38" s="280">
        <v>6490</v>
      </c>
      <c r="X38" s="280">
        <v>6696</v>
      </c>
      <c r="Y38" s="280">
        <v>4992</v>
      </c>
      <c r="Z38" s="280">
        <v>3489</v>
      </c>
      <c r="AA38" s="280">
        <v>2451</v>
      </c>
      <c r="AB38" s="418">
        <f t="shared" si="0"/>
        <v>1.2163771712158808</v>
      </c>
      <c r="AC38" s="43"/>
    </row>
    <row r="39" spans="1:29" ht="15" x14ac:dyDescent="0.2">
      <c r="A39" s="8"/>
      <c r="B39" s="33" t="s">
        <v>34</v>
      </c>
      <c r="C39" s="25">
        <f t="shared" ref="C39:T39" si="12">C33-C36</f>
        <v>1945</v>
      </c>
      <c r="D39" s="25">
        <f t="shared" si="12"/>
        <v>1824</v>
      </c>
      <c r="E39" s="25">
        <f t="shared" si="12"/>
        <v>1764</v>
      </c>
      <c r="F39" s="25">
        <f t="shared" si="12"/>
        <v>2074</v>
      </c>
      <c r="G39" s="25">
        <f t="shared" si="12"/>
        <v>2064</v>
      </c>
      <c r="H39" s="25">
        <f t="shared" si="12"/>
        <v>1865</v>
      </c>
      <c r="I39" s="25">
        <f t="shared" si="12"/>
        <v>1975</v>
      </c>
      <c r="J39" s="25">
        <f t="shared" si="12"/>
        <v>1975</v>
      </c>
      <c r="K39" s="25">
        <f t="shared" si="12"/>
        <v>2386</v>
      </c>
      <c r="L39" s="25">
        <f t="shared" si="12"/>
        <v>3013</v>
      </c>
      <c r="M39" s="25">
        <f t="shared" si="12"/>
        <v>3249</v>
      </c>
      <c r="N39" s="25">
        <f t="shared" si="12"/>
        <v>2991</v>
      </c>
      <c r="O39" s="25">
        <f t="shared" si="12"/>
        <v>4353</v>
      </c>
      <c r="P39" s="25">
        <f t="shared" si="12"/>
        <v>5856</v>
      </c>
      <c r="Q39" s="25">
        <f t="shared" si="12"/>
        <v>8048</v>
      </c>
      <c r="R39" s="25">
        <f t="shared" si="12"/>
        <v>9547</v>
      </c>
      <c r="S39" s="25">
        <f t="shared" si="12"/>
        <v>10304</v>
      </c>
      <c r="T39" s="25">
        <f t="shared" si="12"/>
        <v>9688</v>
      </c>
      <c r="U39" s="25">
        <f t="shared" ref="U39:AA39" si="13">U33-U36</f>
        <v>7391</v>
      </c>
      <c r="V39" s="25">
        <f t="shared" si="13"/>
        <v>5928</v>
      </c>
      <c r="W39" s="25">
        <f t="shared" si="13"/>
        <v>5273</v>
      </c>
      <c r="X39" s="25">
        <f t="shared" si="13"/>
        <v>4175</v>
      </c>
      <c r="Y39" s="25">
        <f t="shared" si="13"/>
        <v>2390</v>
      </c>
      <c r="Z39" s="25">
        <f t="shared" si="13"/>
        <v>1196</v>
      </c>
      <c r="AA39" s="25">
        <f t="shared" si="13"/>
        <v>713</v>
      </c>
      <c r="AB39" s="417">
        <f t="shared" si="0"/>
        <v>6.9196428571428575E-2</v>
      </c>
    </row>
    <row r="40" spans="1:29" x14ac:dyDescent="0.2">
      <c r="A40" s="8"/>
      <c r="B40" s="34" t="s">
        <v>23</v>
      </c>
      <c r="C40" s="27">
        <f t="shared" ref="C40:U40" si="14">C34-C37</f>
        <v>302</v>
      </c>
      <c r="D40" s="27">
        <f t="shared" si="14"/>
        <v>272</v>
      </c>
      <c r="E40" s="27">
        <f t="shared" si="14"/>
        <v>309</v>
      </c>
      <c r="F40" s="27">
        <f t="shared" si="14"/>
        <v>354</v>
      </c>
      <c r="G40" s="27">
        <f t="shared" si="14"/>
        <v>355</v>
      </c>
      <c r="H40" s="27">
        <f t="shared" si="14"/>
        <v>335</v>
      </c>
      <c r="I40" s="27">
        <f t="shared" si="14"/>
        <v>380</v>
      </c>
      <c r="J40" s="27">
        <f t="shared" si="14"/>
        <v>319</v>
      </c>
      <c r="K40" s="27">
        <f t="shared" si="14"/>
        <v>396</v>
      </c>
      <c r="L40" s="27">
        <f t="shared" si="14"/>
        <v>538</v>
      </c>
      <c r="M40" s="27">
        <f t="shared" si="14"/>
        <v>567</v>
      </c>
      <c r="N40" s="27">
        <f t="shared" si="14"/>
        <v>576</v>
      </c>
      <c r="O40" s="27">
        <f t="shared" si="14"/>
        <v>867</v>
      </c>
      <c r="P40" s="27">
        <f t="shared" si="14"/>
        <v>1194</v>
      </c>
      <c r="Q40" s="27">
        <f t="shared" si="14"/>
        <v>1674</v>
      </c>
      <c r="R40" s="27">
        <f t="shared" si="14"/>
        <v>2139</v>
      </c>
      <c r="S40" s="27">
        <f t="shared" si="14"/>
        <v>2438</v>
      </c>
      <c r="T40" s="27">
        <f t="shared" si="14"/>
        <v>2287</v>
      </c>
      <c r="U40" s="27">
        <f t="shared" si="14"/>
        <v>1851</v>
      </c>
      <c r="V40" s="27">
        <f t="shared" ref="V40:X41" si="15">V34-V37</f>
        <v>1438</v>
      </c>
      <c r="W40" s="27">
        <f t="shared" si="15"/>
        <v>1264</v>
      </c>
      <c r="X40" s="27">
        <f t="shared" si="15"/>
        <v>990</v>
      </c>
      <c r="Y40" s="27">
        <f t="shared" ref="Y40:AA40" si="16">Y34-Y37</f>
        <v>581</v>
      </c>
      <c r="Z40" s="27">
        <f t="shared" si="16"/>
        <v>318</v>
      </c>
      <c r="AA40" s="27">
        <f t="shared" si="16"/>
        <v>179</v>
      </c>
      <c r="AB40" s="513">
        <f t="shared" si="0"/>
        <v>7.3420836751435598E-2</v>
      </c>
    </row>
    <row r="41" spans="1:29" x14ac:dyDescent="0.2">
      <c r="A41" s="8"/>
      <c r="B41" s="34" t="s">
        <v>24</v>
      </c>
      <c r="C41" s="274">
        <f t="shared" ref="C41:U41" si="17">C35-C38</f>
        <v>1643</v>
      </c>
      <c r="D41" s="274">
        <f t="shared" si="17"/>
        <v>1552</v>
      </c>
      <c r="E41" s="274">
        <f t="shared" si="17"/>
        <v>1455</v>
      </c>
      <c r="F41" s="274">
        <f t="shared" si="17"/>
        <v>1720</v>
      </c>
      <c r="G41" s="274">
        <f t="shared" si="17"/>
        <v>1709</v>
      </c>
      <c r="H41" s="274">
        <f t="shared" si="17"/>
        <v>1530</v>
      </c>
      <c r="I41" s="274">
        <f t="shared" si="17"/>
        <v>1595</v>
      </c>
      <c r="J41" s="274">
        <f t="shared" si="17"/>
        <v>1656</v>
      </c>
      <c r="K41" s="274">
        <f t="shared" si="17"/>
        <v>1990</v>
      </c>
      <c r="L41" s="274">
        <f t="shared" si="17"/>
        <v>2475</v>
      </c>
      <c r="M41" s="274">
        <f t="shared" si="17"/>
        <v>2682</v>
      </c>
      <c r="N41" s="274">
        <f t="shared" si="17"/>
        <v>2415</v>
      </c>
      <c r="O41" s="274">
        <f t="shared" si="17"/>
        <v>3486</v>
      </c>
      <c r="P41" s="274">
        <f t="shared" si="17"/>
        <v>4662</v>
      </c>
      <c r="Q41" s="274">
        <f t="shared" si="17"/>
        <v>6374</v>
      </c>
      <c r="R41" s="274">
        <f t="shared" si="17"/>
        <v>7408</v>
      </c>
      <c r="S41" s="274">
        <f t="shared" si="17"/>
        <v>7866</v>
      </c>
      <c r="T41" s="274">
        <f t="shared" si="17"/>
        <v>7401</v>
      </c>
      <c r="U41" s="274">
        <f t="shared" si="17"/>
        <v>5540</v>
      </c>
      <c r="V41" s="274">
        <f t="shared" si="15"/>
        <v>4490</v>
      </c>
      <c r="W41" s="274">
        <f t="shared" si="15"/>
        <v>4009</v>
      </c>
      <c r="X41" s="274">
        <f t="shared" si="15"/>
        <v>3185</v>
      </c>
      <c r="Y41" s="274">
        <f t="shared" ref="Y41:AA41" si="18">Y35-Y38</f>
        <v>1809</v>
      </c>
      <c r="Z41" s="274">
        <f t="shared" si="18"/>
        <v>878</v>
      </c>
      <c r="AA41" s="274">
        <f t="shared" si="18"/>
        <v>534</v>
      </c>
      <c r="AB41" s="418">
        <f t="shared" si="0"/>
        <v>6.7887109077040431E-2</v>
      </c>
    </row>
    <row r="42" spans="1:29" ht="16" x14ac:dyDescent="0.2">
      <c r="A42" s="165"/>
      <c r="B42" s="486" t="s">
        <v>35</v>
      </c>
      <c r="C42" s="412">
        <v>4271</v>
      </c>
      <c r="D42" s="412">
        <v>4017</v>
      </c>
      <c r="E42" s="412">
        <v>4308</v>
      </c>
      <c r="F42" s="412">
        <v>5423</v>
      </c>
      <c r="G42" s="412">
        <v>6215</v>
      </c>
      <c r="H42" s="412">
        <v>6591</v>
      </c>
      <c r="I42" s="412">
        <v>7606</v>
      </c>
      <c r="J42" s="412">
        <v>8668</v>
      </c>
      <c r="K42" s="412">
        <v>7697</v>
      </c>
      <c r="L42" s="412">
        <v>6320</v>
      </c>
      <c r="M42" s="412">
        <v>5824</v>
      </c>
      <c r="N42" s="412">
        <v>5914</v>
      </c>
      <c r="O42" s="412">
        <v>6765</v>
      </c>
      <c r="P42" s="412">
        <v>6879</v>
      </c>
      <c r="Q42" s="412">
        <v>8338</v>
      </c>
      <c r="R42" s="412">
        <v>9395</v>
      </c>
      <c r="S42" s="412">
        <v>12122</v>
      </c>
      <c r="T42" s="412">
        <v>17258</v>
      </c>
      <c r="U42" s="412">
        <v>23139</v>
      </c>
      <c r="V42" s="412">
        <v>25877</v>
      </c>
      <c r="W42" s="412">
        <v>30231</v>
      </c>
      <c r="X42" s="412">
        <v>40643</v>
      </c>
      <c r="Y42" s="412">
        <v>53495</v>
      </c>
      <c r="Z42" s="412">
        <v>57497</v>
      </c>
      <c r="AA42" s="412">
        <v>59725</v>
      </c>
      <c r="AB42" s="495">
        <f t="shared" si="0"/>
        <v>4.9269922455040422</v>
      </c>
    </row>
    <row r="43" spans="1:29" x14ac:dyDescent="0.2">
      <c r="A43" s="165"/>
      <c r="B43" s="22" t="s">
        <v>23</v>
      </c>
      <c r="C43" s="286">
        <v>980</v>
      </c>
      <c r="D43" s="286">
        <v>980</v>
      </c>
      <c r="E43" s="286">
        <v>1083</v>
      </c>
      <c r="F43" s="286">
        <v>1400</v>
      </c>
      <c r="G43" s="286">
        <v>1626</v>
      </c>
      <c r="H43" s="286">
        <v>1767</v>
      </c>
      <c r="I43" s="286">
        <v>2001</v>
      </c>
      <c r="J43" s="286">
        <v>2214</v>
      </c>
      <c r="K43" s="286">
        <v>2028</v>
      </c>
      <c r="L43" s="271">
        <v>1667</v>
      </c>
      <c r="M43" s="271">
        <v>1586</v>
      </c>
      <c r="N43" s="271">
        <v>1683</v>
      </c>
      <c r="O43" s="272">
        <v>1955</v>
      </c>
      <c r="P43" s="271">
        <v>2026</v>
      </c>
      <c r="Q43" s="271">
        <v>2412</v>
      </c>
      <c r="R43" s="271">
        <v>2720</v>
      </c>
      <c r="S43" s="271">
        <v>3527</v>
      </c>
      <c r="T43" s="272">
        <v>4895</v>
      </c>
      <c r="U43" s="271">
        <v>6645</v>
      </c>
      <c r="V43" s="282">
        <v>7529</v>
      </c>
      <c r="W43" s="282">
        <v>8532</v>
      </c>
      <c r="X43" s="282">
        <v>11338</v>
      </c>
      <c r="Y43" s="282">
        <v>15087</v>
      </c>
      <c r="Z43" s="282">
        <v>15763</v>
      </c>
      <c r="AA43" s="282">
        <v>16104</v>
      </c>
      <c r="AB43" s="418">
        <f t="shared" si="0"/>
        <v>4.565920045364332</v>
      </c>
    </row>
    <row r="44" spans="1:29" x14ac:dyDescent="0.2">
      <c r="A44" s="165"/>
      <c r="B44" s="23" t="s">
        <v>24</v>
      </c>
      <c r="C44" s="287">
        <v>3291</v>
      </c>
      <c r="D44" s="287">
        <v>3037</v>
      </c>
      <c r="E44" s="287">
        <v>3225</v>
      </c>
      <c r="F44" s="287">
        <v>4023</v>
      </c>
      <c r="G44" s="287">
        <v>4589</v>
      </c>
      <c r="H44" s="287">
        <v>4824</v>
      </c>
      <c r="I44" s="287">
        <v>5605</v>
      </c>
      <c r="J44" s="287">
        <v>6454</v>
      </c>
      <c r="K44" s="287">
        <v>5669</v>
      </c>
      <c r="L44" s="15">
        <v>4653</v>
      </c>
      <c r="M44" s="15">
        <v>4238</v>
      </c>
      <c r="N44" s="15">
        <v>4231</v>
      </c>
      <c r="O44" s="44">
        <v>4810</v>
      </c>
      <c r="P44" s="15">
        <v>4853</v>
      </c>
      <c r="Q44" s="15">
        <v>5926</v>
      </c>
      <c r="R44" s="15">
        <v>6675</v>
      </c>
      <c r="S44" s="15">
        <v>8595</v>
      </c>
      <c r="T44" s="44">
        <v>12363</v>
      </c>
      <c r="U44" s="325">
        <v>16494</v>
      </c>
      <c r="V44" s="279">
        <v>18348</v>
      </c>
      <c r="W44" s="280">
        <v>21699</v>
      </c>
      <c r="X44" s="280">
        <v>29305</v>
      </c>
      <c r="Y44" s="280">
        <v>38408</v>
      </c>
      <c r="Z44" s="280">
        <v>41743</v>
      </c>
      <c r="AA44" s="280">
        <v>43621</v>
      </c>
      <c r="AB44" s="511">
        <f t="shared" si="0"/>
        <v>5.0751599767306574</v>
      </c>
    </row>
    <row r="45" spans="1:29" x14ac:dyDescent="0.2">
      <c r="A45" s="165"/>
      <c r="B45" s="20" t="s">
        <v>36</v>
      </c>
      <c r="C45" s="288">
        <v>2101</v>
      </c>
      <c r="D45" s="288">
        <v>1972</v>
      </c>
      <c r="E45" s="288">
        <v>1996</v>
      </c>
      <c r="F45" s="288">
        <v>2578</v>
      </c>
      <c r="G45" s="288">
        <v>2732</v>
      </c>
      <c r="H45" s="288">
        <v>2850</v>
      </c>
      <c r="I45" s="288">
        <v>3215</v>
      </c>
      <c r="J45" s="288">
        <v>3764</v>
      </c>
      <c r="K45" s="288">
        <v>3394</v>
      </c>
      <c r="L45" s="288">
        <v>3085</v>
      </c>
      <c r="M45" s="288">
        <v>2766</v>
      </c>
      <c r="N45" s="288">
        <v>2662</v>
      </c>
      <c r="O45" s="288">
        <v>3255</v>
      </c>
      <c r="P45" s="288">
        <v>3340</v>
      </c>
      <c r="Q45" s="288">
        <v>4037</v>
      </c>
      <c r="R45" s="288">
        <v>4999</v>
      </c>
      <c r="S45" s="288">
        <v>6594</v>
      </c>
      <c r="T45" s="289">
        <v>10222</v>
      </c>
      <c r="U45" s="288">
        <v>14455</v>
      </c>
      <c r="V45" s="285">
        <v>16165</v>
      </c>
      <c r="W45" s="285">
        <v>19192</v>
      </c>
      <c r="X45" s="285">
        <v>27966</v>
      </c>
      <c r="Y45" s="285">
        <v>37682</v>
      </c>
      <c r="Z45" s="285">
        <v>41361</v>
      </c>
      <c r="AA45" s="285">
        <v>43443</v>
      </c>
      <c r="AB45" s="417">
        <f t="shared" si="0"/>
        <v>6.5882620564149228</v>
      </c>
    </row>
    <row r="46" spans="1:29" x14ac:dyDescent="0.2">
      <c r="A46" s="165"/>
      <c r="B46" s="17" t="s">
        <v>23</v>
      </c>
      <c r="C46" s="77">
        <v>433</v>
      </c>
      <c r="D46" s="77">
        <v>422</v>
      </c>
      <c r="E46" s="77">
        <v>480</v>
      </c>
      <c r="F46" s="77">
        <v>658</v>
      </c>
      <c r="G46" s="77">
        <v>692</v>
      </c>
      <c r="H46" s="77">
        <v>743</v>
      </c>
      <c r="I46" s="77">
        <v>853</v>
      </c>
      <c r="J46" s="77">
        <v>979</v>
      </c>
      <c r="K46" s="77">
        <v>902</v>
      </c>
      <c r="L46" s="18">
        <v>829</v>
      </c>
      <c r="M46" s="18">
        <v>752</v>
      </c>
      <c r="N46" s="18">
        <v>803</v>
      </c>
      <c r="O46" s="21">
        <v>1024</v>
      </c>
      <c r="P46" s="18">
        <v>1057</v>
      </c>
      <c r="Q46" s="18">
        <v>1240</v>
      </c>
      <c r="R46" s="18">
        <v>1519</v>
      </c>
      <c r="S46" s="18">
        <v>2000</v>
      </c>
      <c r="T46" s="21">
        <v>2987</v>
      </c>
      <c r="U46" s="18">
        <v>4292</v>
      </c>
      <c r="V46" s="279">
        <v>4870</v>
      </c>
      <c r="W46" s="279">
        <v>5561</v>
      </c>
      <c r="X46" s="279">
        <v>7919</v>
      </c>
      <c r="Y46" s="282">
        <v>10898</v>
      </c>
      <c r="Z46" s="282">
        <v>11519</v>
      </c>
      <c r="AA46" s="282">
        <v>11849</v>
      </c>
      <c r="AB46" s="513">
        <f t="shared" si="0"/>
        <v>5.9245000000000001</v>
      </c>
    </row>
    <row r="47" spans="1:29" x14ac:dyDescent="0.2">
      <c r="A47" s="165"/>
      <c r="B47" s="14" t="s">
        <v>24</v>
      </c>
      <c r="C47" s="274">
        <v>1668</v>
      </c>
      <c r="D47" s="274">
        <v>1550</v>
      </c>
      <c r="E47" s="274">
        <v>1516</v>
      </c>
      <c r="F47" s="274">
        <v>1920</v>
      </c>
      <c r="G47" s="274">
        <v>2040</v>
      </c>
      <c r="H47" s="274">
        <v>2107</v>
      </c>
      <c r="I47" s="274">
        <v>2362</v>
      </c>
      <c r="J47" s="274">
        <v>2785</v>
      </c>
      <c r="K47" s="274">
        <v>2492</v>
      </c>
      <c r="L47" s="15">
        <v>2256</v>
      </c>
      <c r="M47" s="15">
        <v>2014</v>
      </c>
      <c r="N47" s="15">
        <v>1859</v>
      </c>
      <c r="O47" s="44">
        <v>2231</v>
      </c>
      <c r="P47" s="15">
        <v>2283</v>
      </c>
      <c r="Q47" s="15">
        <v>2797</v>
      </c>
      <c r="R47" s="15">
        <v>3480</v>
      </c>
      <c r="S47" s="15">
        <v>4594</v>
      </c>
      <c r="T47" s="44">
        <v>7235</v>
      </c>
      <c r="U47" s="15">
        <v>10163</v>
      </c>
      <c r="V47" s="279">
        <v>11295</v>
      </c>
      <c r="W47" s="280">
        <v>13631</v>
      </c>
      <c r="X47" s="280">
        <v>20047</v>
      </c>
      <c r="Y47" s="280">
        <v>26784</v>
      </c>
      <c r="Z47" s="280">
        <v>29842</v>
      </c>
      <c r="AA47" s="280">
        <v>31594</v>
      </c>
      <c r="AB47" s="418">
        <f t="shared" si="0"/>
        <v>6.8772311710927294</v>
      </c>
    </row>
    <row r="48" spans="1:29" x14ac:dyDescent="0.2">
      <c r="A48" s="165"/>
      <c r="B48" s="24" t="s">
        <v>37</v>
      </c>
      <c r="C48" s="25">
        <f>C42-C45</f>
        <v>2170</v>
      </c>
      <c r="D48" s="25">
        <f t="shared" ref="D48:U48" si="19">D42-D45</f>
        <v>2045</v>
      </c>
      <c r="E48" s="25">
        <f t="shared" si="19"/>
        <v>2312</v>
      </c>
      <c r="F48" s="25">
        <f t="shared" si="19"/>
        <v>2845</v>
      </c>
      <c r="G48" s="25">
        <f t="shared" si="19"/>
        <v>3483</v>
      </c>
      <c r="H48" s="25">
        <f t="shared" si="19"/>
        <v>3741</v>
      </c>
      <c r="I48" s="25">
        <f t="shared" si="19"/>
        <v>4391</v>
      </c>
      <c r="J48" s="25">
        <f t="shared" si="19"/>
        <v>4904</v>
      </c>
      <c r="K48" s="25">
        <f t="shared" si="19"/>
        <v>4303</v>
      </c>
      <c r="L48" s="25">
        <f t="shared" si="19"/>
        <v>3235</v>
      </c>
      <c r="M48" s="25">
        <f t="shared" si="19"/>
        <v>3058</v>
      </c>
      <c r="N48" s="25">
        <f t="shared" si="19"/>
        <v>3252</v>
      </c>
      <c r="O48" s="25">
        <f t="shared" si="19"/>
        <v>3510</v>
      </c>
      <c r="P48" s="25">
        <f t="shared" si="19"/>
        <v>3539</v>
      </c>
      <c r="Q48" s="25">
        <f t="shared" si="19"/>
        <v>4301</v>
      </c>
      <c r="R48" s="25">
        <f t="shared" si="19"/>
        <v>4396</v>
      </c>
      <c r="S48" s="25">
        <f t="shared" si="19"/>
        <v>5528</v>
      </c>
      <c r="T48" s="25">
        <f t="shared" si="19"/>
        <v>7036</v>
      </c>
      <c r="U48" s="25">
        <f t="shared" si="19"/>
        <v>8684</v>
      </c>
      <c r="V48" s="25">
        <f t="shared" ref="V48:AA48" si="20">V42-V45</f>
        <v>9712</v>
      </c>
      <c r="W48" s="25">
        <f t="shared" si="20"/>
        <v>11039</v>
      </c>
      <c r="X48" s="25">
        <f t="shared" si="20"/>
        <v>12677</v>
      </c>
      <c r="Y48" s="25">
        <f t="shared" si="20"/>
        <v>15813</v>
      </c>
      <c r="Z48" s="25">
        <f t="shared" si="20"/>
        <v>16136</v>
      </c>
      <c r="AA48" s="25">
        <f t="shared" si="20"/>
        <v>16282</v>
      </c>
      <c r="AB48" s="417">
        <f t="shared" si="0"/>
        <v>2.9453690303907383</v>
      </c>
    </row>
    <row r="49" spans="1:28" x14ac:dyDescent="0.2">
      <c r="A49" s="165"/>
      <c r="B49" s="26" t="s">
        <v>23</v>
      </c>
      <c r="C49" s="27">
        <f>C43-C46</f>
        <v>547</v>
      </c>
      <c r="D49" s="27">
        <f t="shared" ref="D49:U49" si="21">D43-D46</f>
        <v>558</v>
      </c>
      <c r="E49" s="27">
        <f t="shared" si="21"/>
        <v>603</v>
      </c>
      <c r="F49" s="27">
        <f t="shared" si="21"/>
        <v>742</v>
      </c>
      <c r="G49" s="27">
        <f t="shared" si="21"/>
        <v>934</v>
      </c>
      <c r="H49" s="27">
        <f t="shared" si="21"/>
        <v>1024</v>
      </c>
      <c r="I49" s="27">
        <f t="shared" si="21"/>
        <v>1148</v>
      </c>
      <c r="J49" s="27">
        <f t="shared" si="21"/>
        <v>1235</v>
      </c>
      <c r="K49" s="27">
        <f t="shared" si="21"/>
        <v>1126</v>
      </c>
      <c r="L49" s="27">
        <f t="shared" si="21"/>
        <v>838</v>
      </c>
      <c r="M49" s="27">
        <f t="shared" si="21"/>
        <v>834</v>
      </c>
      <c r="N49" s="27">
        <f t="shared" si="21"/>
        <v>880</v>
      </c>
      <c r="O49" s="27">
        <f t="shared" si="21"/>
        <v>931</v>
      </c>
      <c r="P49" s="27">
        <f t="shared" si="21"/>
        <v>969</v>
      </c>
      <c r="Q49" s="27">
        <f t="shared" si="21"/>
        <v>1172</v>
      </c>
      <c r="R49" s="27">
        <f t="shared" si="21"/>
        <v>1201</v>
      </c>
      <c r="S49" s="27">
        <f t="shared" si="21"/>
        <v>1527</v>
      </c>
      <c r="T49" s="27">
        <f t="shared" si="21"/>
        <v>1908</v>
      </c>
      <c r="U49" s="27">
        <f t="shared" si="21"/>
        <v>2353</v>
      </c>
      <c r="V49" s="27">
        <f t="shared" ref="V49:Y49" si="22">V43-V46</f>
        <v>2659</v>
      </c>
      <c r="W49" s="27">
        <f t="shared" si="22"/>
        <v>2971</v>
      </c>
      <c r="X49" s="27">
        <f t="shared" si="22"/>
        <v>3419</v>
      </c>
      <c r="Y49" s="27">
        <f t="shared" si="22"/>
        <v>4189</v>
      </c>
      <c r="Z49" s="27">
        <f t="shared" ref="Z49:AA49" si="23">Z43-Z46</f>
        <v>4244</v>
      </c>
      <c r="AA49" s="27">
        <f t="shared" si="23"/>
        <v>4255</v>
      </c>
      <c r="AB49" s="513">
        <f t="shared" si="0"/>
        <v>2.7865094957432874</v>
      </c>
    </row>
    <row r="50" spans="1:28" x14ac:dyDescent="0.2">
      <c r="A50" s="165"/>
      <c r="B50" s="28" t="s">
        <v>24</v>
      </c>
      <c r="C50" s="29">
        <f>C44-C47</f>
        <v>1623</v>
      </c>
      <c r="D50" s="29">
        <f t="shared" ref="D50:U50" si="24">D44-D47</f>
        <v>1487</v>
      </c>
      <c r="E50" s="29">
        <f t="shared" si="24"/>
        <v>1709</v>
      </c>
      <c r="F50" s="29">
        <f t="shared" si="24"/>
        <v>2103</v>
      </c>
      <c r="G50" s="29">
        <f t="shared" si="24"/>
        <v>2549</v>
      </c>
      <c r="H50" s="29">
        <f t="shared" si="24"/>
        <v>2717</v>
      </c>
      <c r="I50" s="29">
        <f t="shared" si="24"/>
        <v>3243</v>
      </c>
      <c r="J50" s="29">
        <f t="shared" si="24"/>
        <v>3669</v>
      </c>
      <c r="K50" s="29">
        <f t="shared" si="24"/>
        <v>3177</v>
      </c>
      <c r="L50" s="29">
        <f t="shared" si="24"/>
        <v>2397</v>
      </c>
      <c r="M50" s="29">
        <f t="shared" si="24"/>
        <v>2224</v>
      </c>
      <c r="N50" s="29">
        <f t="shared" si="24"/>
        <v>2372</v>
      </c>
      <c r="O50" s="29">
        <f t="shared" si="24"/>
        <v>2579</v>
      </c>
      <c r="P50" s="29">
        <f t="shared" si="24"/>
        <v>2570</v>
      </c>
      <c r="Q50" s="29">
        <f t="shared" si="24"/>
        <v>3129</v>
      </c>
      <c r="R50" s="29">
        <f t="shared" si="24"/>
        <v>3195</v>
      </c>
      <c r="S50" s="29">
        <f t="shared" si="24"/>
        <v>4001</v>
      </c>
      <c r="T50" s="29">
        <f t="shared" si="24"/>
        <v>5128</v>
      </c>
      <c r="U50" s="29">
        <f t="shared" si="24"/>
        <v>6331</v>
      </c>
      <c r="V50" s="29">
        <f t="shared" ref="V50:Y50" si="25">V44-V47</f>
        <v>7053</v>
      </c>
      <c r="W50" s="29">
        <f t="shared" si="25"/>
        <v>8068</v>
      </c>
      <c r="X50" s="29">
        <f t="shared" si="25"/>
        <v>9258</v>
      </c>
      <c r="Y50" s="29">
        <f t="shared" si="25"/>
        <v>11624</v>
      </c>
      <c r="Z50" s="29">
        <f t="shared" ref="Z50:AA50" si="26">Z44-Z47</f>
        <v>11901</v>
      </c>
      <c r="AA50" s="29">
        <f t="shared" si="26"/>
        <v>12027</v>
      </c>
      <c r="AB50" s="418">
        <f t="shared" si="0"/>
        <v>3.0059985003749063</v>
      </c>
    </row>
    <row r="51" spans="1:28" x14ac:dyDescent="0.2">
      <c r="A51" s="165"/>
      <c r="B51" s="24" t="s">
        <v>38</v>
      </c>
      <c r="C51" s="25">
        <v>58</v>
      </c>
      <c r="D51" s="25">
        <v>51</v>
      </c>
      <c r="E51" s="25">
        <v>80</v>
      </c>
      <c r="F51" s="25">
        <v>83</v>
      </c>
      <c r="G51" s="25">
        <v>135</v>
      </c>
      <c r="H51" s="25">
        <v>157</v>
      </c>
      <c r="I51" s="25">
        <v>203</v>
      </c>
      <c r="J51" s="25">
        <v>463</v>
      </c>
      <c r="K51" s="25">
        <v>246</v>
      </c>
      <c r="L51" s="25">
        <v>227</v>
      </c>
      <c r="M51" s="25">
        <v>240</v>
      </c>
      <c r="N51" s="25">
        <v>235</v>
      </c>
      <c r="O51" s="25">
        <v>274</v>
      </c>
      <c r="P51" s="25">
        <v>261</v>
      </c>
      <c r="Q51" s="25">
        <v>373</v>
      </c>
      <c r="R51" s="25">
        <v>869</v>
      </c>
      <c r="S51" s="25">
        <v>1969</v>
      </c>
      <c r="T51" s="45">
        <v>5029</v>
      </c>
      <c r="U51" s="335">
        <v>9262</v>
      </c>
      <c r="V51" s="285">
        <v>11516</v>
      </c>
      <c r="W51" s="285">
        <v>14627</v>
      </c>
      <c r="X51" s="285">
        <v>23782</v>
      </c>
      <c r="Y51" s="285">
        <v>34429</v>
      </c>
      <c r="Z51" s="285">
        <v>39102</v>
      </c>
      <c r="AA51" s="285">
        <v>41583</v>
      </c>
      <c r="AB51" s="417">
        <f t="shared" si="0"/>
        <v>21.118842051802947</v>
      </c>
    </row>
    <row r="52" spans="1:28" x14ac:dyDescent="0.2">
      <c r="A52" s="165"/>
      <c r="B52" s="26" t="s">
        <v>23</v>
      </c>
      <c r="C52" s="27">
        <v>16</v>
      </c>
      <c r="D52" s="27">
        <v>15</v>
      </c>
      <c r="E52" s="27">
        <v>28</v>
      </c>
      <c r="F52" s="27">
        <v>30</v>
      </c>
      <c r="G52" s="27">
        <v>57</v>
      </c>
      <c r="H52" s="27">
        <v>52</v>
      </c>
      <c r="I52" s="27">
        <v>75</v>
      </c>
      <c r="J52" s="27">
        <v>120</v>
      </c>
      <c r="K52" s="27">
        <v>76</v>
      </c>
      <c r="L52" s="18">
        <v>78</v>
      </c>
      <c r="M52" s="18">
        <v>83</v>
      </c>
      <c r="N52" s="18">
        <v>99</v>
      </c>
      <c r="O52" s="21">
        <v>122</v>
      </c>
      <c r="P52" s="18">
        <v>91</v>
      </c>
      <c r="Q52" s="18">
        <v>149</v>
      </c>
      <c r="R52" s="18">
        <v>283</v>
      </c>
      <c r="S52" s="18">
        <v>577</v>
      </c>
      <c r="T52" s="21">
        <v>1428</v>
      </c>
      <c r="U52" s="18">
        <v>2612</v>
      </c>
      <c r="V52" s="279">
        <v>3405</v>
      </c>
      <c r="W52" s="279">
        <v>4123</v>
      </c>
      <c r="X52" s="279">
        <v>6631</v>
      </c>
      <c r="Y52" s="282">
        <v>9799</v>
      </c>
      <c r="Z52" s="282">
        <v>10694</v>
      </c>
      <c r="AA52" s="282">
        <v>11197</v>
      </c>
      <c r="AB52" s="513">
        <f t="shared" si="0"/>
        <v>19.405545927209705</v>
      </c>
    </row>
    <row r="53" spans="1:28" x14ac:dyDescent="0.2">
      <c r="A53" s="165"/>
      <c r="B53" s="28" t="s">
        <v>24</v>
      </c>
      <c r="C53" s="29">
        <v>42</v>
      </c>
      <c r="D53" s="29">
        <v>36</v>
      </c>
      <c r="E53" s="29">
        <v>52</v>
      </c>
      <c r="F53" s="29">
        <v>53</v>
      </c>
      <c r="G53" s="29">
        <v>78</v>
      </c>
      <c r="H53" s="29">
        <v>105</v>
      </c>
      <c r="I53" s="29">
        <v>128</v>
      </c>
      <c r="J53" s="29">
        <v>343</v>
      </c>
      <c r="K53" s="29">
        <v>170</v>
      </c>
      <c r="L53" s="271">
        <v>149</v>
      </c>
      <c r="M53" s="271">
        <v>157</v>
      </c>
      <c r="N53" s="271">
        <v>136</v>
      </c>
      <c r="O53" s="272">
        <v>152</v>
      </c>
      <c r="P53" s="18">
        <v>170</v>
      </c>
      <c r="Q53" s="18">
        <v>224</v>
      </c>
      <c r="R53" s="18">
        <v>586</v>
      </c>
      <c r="S53" s="18">
        <v>1392</v>
      </c>
      <c r="T53" s="21">
        <v>3601</v>
      </c>
      <c r="U53" s="325">
        <v>6650</v>
      </c>
      <c r="V53" s="279">
        <v>8111</v>
      </c>
      <c r="W53" s="280">
        <v>10504</v>
      </c>
      <c r="X53" s="280">
        <v>17151</v>
      </c>
      <c r="Y53" s="280">
        <v>24630</v>
      </c>
      <c r="Z53" s="280">
        <v>28408</v>
      </c>
      <c r="AA53" s="280">
        <v>30386</v>
      </c>
      <c r="AB53" s="418">
        <f t="shared" si="0"/>
        <v>21.829022988505749</v>
      </c>
    </row>
    <row r="54" spans="1:28" x14ac:dyDescent="0.2">
      <c r="A54" s="165"/>
      <c r="B54" s="24" t="s">
        <v>39</v>
      </c>
      <c r="C54" s="25">
        <f>C42-C51</f>
        <v>4213</v>
      </c>
      <c r="D54" s="25">
        <f t="shared" ref="D54:U54" si="27">D42-D51</f>
        <v>3966</v>
      </c>
      <c r="E54" s="25">
        <f t="shared" si="27"/>
        <v>4228</v>
      </c>
      <c r="F54" s="25">
        <f t="shared" si="27"/>
        <v>5340</v>
      </c>
      <c r="G54" s="25">
        <f t="shared" si="27"/>
        <v>6080</v>
      </c>
      <c r="H54" s="25">
        <f t="shared" si="27"/>
        <v>6434</v>
      </c>
      <c r="I54" s="25">
        <f t="shared" si="27"/>
        <v>7403</v>
      </c>
      <c r="J54" s="25">
        <f t="shared" si="27"/>
        <v>8205</v>
      </c>
      <c r="K54" s="25">
        <f t="shared" si="27"/>
        <v>7451</v>
      </c>
      <c r="L54" s="25">
        <f t="shared" si="27"/>
        <v>6093</v>
      </c>
      <c r="M54" s="25">
        <f t="shared" si="27"/>
        <v>5584</v>
      </c>
      <c r="N54" s="25">
        <f t="shared" si="27"/>
        <v>5679</v>
      </c>
      <c r="O54" s="25">
        <f t="shared" si="27"/>
        <v>6491</v>
      </c>
      <c r="P54" s="25">
        <f t="shared" si="27"/>
        <v>6618</v>
      </c>
      <c r="Q54" s="25">
        <f t="shared" si="27"/>
        <v>7965</v>
      </c>
      <c r="R54" s="25">
        <f t="shared" si="27"/>
        <v>8526</v>
      </c>
      <c r="S54" s="25">
        <f t="shared" si="27"/>
        <v>10153</v>
      </c>
      <c r="T54" s="25">
        <f t="shared" si="27"/>
        <v>12229</v>
      </c>
      <c r="U54" s="25">
        <f t="shared" si="27"/>
        <v>13877</v>
      </c>
      <c r="V54" s="25">
        <f t="shared" ref="V54:W54" si="28">V42-V51</f>
        <v>14361</v>
      </c>
      <c r="W54" s="25">
        <f t="shared" si="28"/>
        <v>15604</v>
      </c>
      <c r="X54" s="25">
        <f>X42-X51</f>
        <v>16861</v>
      </c>
      <c r="Y54" s="25">
        <f>Y42-Y51</f>
        <v>19066</v>
      </c>
      <c r="Z54" s="25">
        <f>Z42-Z51</f>
        <v>18395</v>
      </c>
      <c r="AA54" s="25">
        <f>AA42-AA51</f>
        <v>18142</v>
      </c>
      <c r="AB54" s="417">
        <f t="shared" si="0"/>
        <v>1.7868610262976461</v>
      </c>
    </row>
    <row r="55" spans="1:28" x14ac:dyDescent="0.2">
      <c r="A55" s="165"/>
      <c r="B55" s="26" t="s">
        <v>23</v>
      </c>
      <c r="C55" s="27">
        <f>C43-C52</f>
        <v>964</v>
      </c>
      <c r="D55" s="27">
        <f t="shared" ref="D55:U55" si="29">D43-D52</f>
        <v>965</v>
      </c>
      <c r="E55" s="27">
        <f t="shared" si="29"/>
        <v>1055</v>
      </c>
      <c r="F55" s="27">
        <f t="shared" si="29"/>
        <v>1370</v>
      </c>
      <c r="G55" s="27">
        <f t="shared" si="29"/>
        <v>1569</v>
      </c>
      <c r="H55" s="27">
        <f t="shared" si="29"/>
        <v>1715</v>
      </c>
      <c r="I55" s="27">
        <f t="shared" si="29"/>
        <v>1926</v>
      </c>
      <c r="J55" s="27">
        <f t="shared" si="29"/>
        <v>2094</v>
      </c>
      <c r="K55" s="27">
        <f t="shared" si="29"/>
        <v>1952</v>
      </c>
      <c r="L55" s="27">
        <f t="shared" si="29"/>
        <v>1589</v>
      </c>
      <c r="M55" s="27">
        <f t="shared" si="29"/>
        <v>1503</v>
      </c>
      <c r="N55" s="27">
        <f t="shared" si="29"/>
        <v>1584</v>
      </c>
      <c r="O55" s="27">
        <f t="shared" si="29"/>
        <v>1833</v>
      </c>
      <c r="P55" s="27">
        <f t="shared" si="29"/>
        <v>1935</v>
      </c>
      <c r="Q55" s="27">
        <f t="shared" si="29"/>
        <v>2263</v>
      </c>
      <c r="R55" s="27">
        <f t="shared" si="29"/>
        <v>2437</v>
      </c>
      <c r="S55" s="27">
        <f t="shared" si="29"/>
        <v>2950</v>
      </c>
      <c r="T55" s="27">
        <f t="shared" si="29"/>
        <v>3467</v>
      </c>
      <c r="U55" s="27">
        <f t="shared" si="29"/>
        <v>4033</v>
      </c>
      <c r="V55" s="27">
        <f>V43-V52</f>
        <v>4124</v>
      </c>
      <c r="W55" s="27">
        <f t="shared" ref="W55:Y55" si="30">W43-W52</f>
        <v>4409</v>
      </c>
      <c r="X55" s="27">
        <f t="shared" si="30"/>
        <v>4707</v>
      </c>
      <c r="Y55" s="27">
        <f t="shared" si="30"/>
        <v>5288</v>
      </c>
      <c r="Z55" s="27">
        <f>Z43-Z52</f>
        <v>5069</v>
      </c>
      <c r="AA55" s="27">
        <f>AA43-AA52</f>
        <v>4907</v>
      </c>
      <c r="AB55" s="513">
        <f t="shared" si="0"/>
        <v>1.6633898305084747</v>
      </c>
    </row>
    <row r="56" spans="1:28" x14ac:dyDescent="0.2">
      <c r="A56" s="165"/>
      <c r="B56" s="26" t="s">
        <v>24</v>
      </c>
      <c r="C56" s="274">
        <f>C44-C53</f>
        <v>3249</v>
      </c>
      <c r="D56" s="274">
        <f t="shared" ref="D56:U56" si="31">D44-D53</f>
        <v>3001</v>
      </c>
      <c r="E56" s="274">
        <f t="shared" si="31"/>
        <v>3173</v>
      </c>
      <c r="F56" s="274">
        <f t="shared" si="31"/>
        <v>3970</v>
      </c>
      <c r="G56" s="274">
        <f t="shared" si="31"/>
        <v>4511</v>
      </c>
      <c r="H56" s="274">
        <f t="shared" si="31"/>
        <v>4719</v>
      </c>
      <c r="I56" s="274">
        <f t="shared" si="31"/>
        <v>5477</v>
      </c>
      <c r="J56" s="274">
        <f t="shared" si="31"/>
        <v>6111</v>
      </c>
      <c r="K56" s="274">
        <f t="shared" si="31"/>
        <v>5499</v>
      </c>
      <c r="L56" s="274">
        <f t="shared" si="31"/>
        <v>4504</v>
      </c>
      <c r="M56" s="274">
        <f t="shared" si="31"/>
        <v>4081</v>
      </c>
      <c r="N56" s="274">
        <f t="shared" si="31"/>
        <v>4095</v>
      </c>
      <c r="O56" s="274">
        <f t="shared" si="31"/>
        <v>4658</v>
      </c>
      <c r="P56" s="274">
        <f t="shared" si="31"/>
        <v>4683</v>
      </c>
      <c r="Q56" s="274">
        <f t="shared" si="31"/>
        <v>5702</v>
      </c>
      <c r="R56" s="274">
        <f t="shared" si="31"/>
        <v>6089</v>
      </c>
      <c r="S56" s="274">
        <f t="shared" si="31"/>
        <v>7203</v>
      </c>
      <c r="T56" s="274">
        <f t="shared" si="31"/>
        <v>8762</v>
      </c>
      <c r="U56" s="274">
        <f t="shared" si="31"/>
        <v>9844</v>
      </c>
      <c r="V56" s="274">
        <f t="shared" ref="V56:Y56" si="32">V44-V53</f>
        <v>10237</v>
      </c>
      <c r="W56" s="274">
        <f t="shared" si="32"/>
        <v>11195</v>
      </c>
      <c r="X56" s="274">
        <f t="shared" si="32"/>
        <v>12154</v>
      </c>
      <c r="Y56" s="274">
        <f t="shared" si="32"/>
        <v>13778</v>
      </c>
      <c r="Z56" s="274">
        <f t="shared" ref="Z56:AA56" si="33">Z44-Z53</f>
        <v>13335</v>
      </c>
      <c r="AA56" s="274">
        <f t="shared" si="33"/>
        <v>13235</v>
      </c>
      <c r="AB56" s="418">
        <f t="shared" si="0"/>
        <v>1.8374288490906567</v>
      </c>
    </row>
    <row r="57" spans="1:28" ht="16" x14ac:dyDescent="0.2">
      <c r="A57" s="6"/>
      <c r="B57" s="486" t="s">
        <v>40</v>
      </c>
      <c r="C57" s="412">
        <v>3822</v>
      </c>
      <c r="D57" s="412">
        <v>3544</v>
      </c>
      <c r="E57" s="412">
        <v>3833</v>
      </c>
      <c r="F57" s="412">
        <v>4599</v>
      </c>
      <c r="G57" s="412">
        <v>5199</v>
      </c>
      <c r="H57" s="412">
        <v>5443</v>
      </c>
      <c r="I57" s="412">
        <v>6208</v>
      </c>
      <c r="J57" s="412">
        <v>7448</v>
      </c>
      <c r="K57" s="412">
        <v>6512</v>
      </c>
      <c r="L57" s="412">
        <v>5129</v>
      </c>
      <c r="M57" s="412">
        <v>4350</v>
      </c>
      <c r="N57" s="412">
        <v>4183</v>
      </c>
      <c r="O57" s="412">
        <v>4681</v>
      </c>
      <c r="P57" s="412">
        <v>4404</v>
      </c>
      <c r="Q57" s="412">
        <v>4944</v>
      </c>
      <c r="R57" s="412">
        <v>5415</v>
      </c>
      <c r="S57" s="412">
        <v>6784</v>
      </c>
      <c r="T57" s="412">
        <v>10375</v>
      </c>
      <c r="U57" s="412">
        <v>13942</v>
      </c>
      <c r="V57" s="412">
        <v>14666</v>
      </c>
      <c r="W57" s="412">
        <v>15883</v>
      </c>
      <c r="X57" s="412">
        <v>19447</v>
      </c>
      <c r="Y57" s="412">
        <v>24486</v>
      </c>
      <c r="Z57" s="412">
        <v>27569</v>
      </c>
      <c r="AA57" s="412">
        <v>29449</v>
      </c>
      <c r="AB57" s="495">
        <f t="shared" si="0"/>
        <v>4.3409492924528301</v>
      </c>
    </row>
    <row r="58" spans="1:28" x14ac:dyDescent="0.2">
      <c r="A58" s="4"/>
      <c r="B58" s="22" t="s">
        <v>23</v>
      </c>
      <c r="C58" s="286">
        <v>850</v>
      </c>
      <c r="D58" s="286">
        <v>843</v>
      </c>
      <c r="E58" s="286">
        <v>957</v>
      </c>
      <c r="F58" s="286">
        <v>1143</v>
      </c>
      <c r="G58" s="286">
        <v>1322</v>
      </c>
      <c r="H58" s="286">
        <v>1405</v>
      </c>
      <c r="I58" s="286">
        <v>1620</v>
      </c>
      <c r="J58" s="286">
        <v>1860</v>
      </c>
      <c r="K58" s="286">
        <v>1665</v>
      </c>
      <c r="L58" s="271">
        <v>1322</v>
      </c>
      <c r="M58" s="271">
        <v>1141</v>
      </c>
      <c r="N58" s="271">
        <v>1132</v>
      </c>
      <c r="O58" s="272">
        <v>1314</v>
      </c>
      <c r="P58" s="271">
        <v>1262</v>
      </c>
      <c r="Q58" s="271">
        <v>1376</v>
      </c>
      <c r="R58" s="271">
        <v>1535</v>
      </c>
      <c r="S58" s="271">
        <v>1899</v>
      </c>
      <c r="T58" s="272">
        <v>2882</v>
      </c>
      <c r="U58" s="271">
        <v>3921</v>
      </c>
      <c r="V58" s="282">
        <v>4228</v>
      </c>
      <c r="W58" s="282">
        <v>4336</v>
      </c>
      <c r="X58" s="282">
        <v>5245</v>
      </c>
      <c r="Y58" s="282">
        <v>6858</v>
      </c>
      <c r="Z58" s="282">
        <v>7530</v>
      </c>
      <c r="AA58" s="282">
        <v>7845</v>
      </c>
      <c r="AB58" s="418">
        <f t="shared" si="0"/>
        <v>4.1311216429699842</v>
      </c>
    </row>
    <row r="59" spans="1:28" x14ac:dyDescent="0.2">
      <c r="A59" s="4"/>
      <c r="B59" s="23" t="s">
        <v>24</v>
      </c>
      <c r="C59" s="287">
        <v>2972</v>
      </c>
      <c r="D59" s="287">
        <v>2701</v>
      </c>
      <c r="E59" s="287">
        <v>2876</v>
      </c>
      <c r="F59" s="287">
        <v>3456</v>
      </c>
      <c r="G59" s="287">
        <v>3877</v>
      </c>
      <c r="H59" s="287">
        <v>4038</v>
      </c>
      <c r="I59" s="287">
        <v>4588</v>
      </c>
      <c r="J59" s="287">
        <v>5588</v>
      </c>
      <c r="K59" s="287">
        <v>4847</v>
      </c>
      <c r="L59" s="15">
        <v>3807</v>
      </c>
      <c r="M59" s="15">
        <v>3209</v>
      </c>
      <c r="N59" s="15">
        <v>3051</v>
      </c>
      <c r="O59" s="44">
        <v>3367</v>
      </c>
      <c r="P59" s="15">
        <v>3142</v>
      </c>
      <c r="Q59" s="15">
        <v>3568</v>
      </c>
      <c r="R59" s="15">
        <v>3880</v>
      </c>
      <c r="S59" s="15">
        <v>4885</v>
      </c>
      <c r="T59" s="44">
        <v>7493</v>
      </c>
      <c r="U59" s="325">
        <v>10021</v>
      </c>
      <c r="V59" s="279">
        <v>10438</v>
      </c>
      <c r="W59" s="280">
        <v>11547</v>
      </c>
      <c r="X59" s="280">
        <v>14202</v>
      </c>
      <c r="Y59" s="280">
        <v>17628</v>
      </c>
      <c r="Z59" s="280">
        <v>20039</v>
      </c>
      <c r="AA59" s="280">
        <v>21604</v>
      </c>
      <c r="AB59" s="511">
        <f t="shared" si="0"/>
        <v>4.4225179119754348</v>
      </c>
    </row>
    <row r="60" spans="1:28" x14ac:dyDescent="0.2">
      <c r="A60" s="4"/>
      <c r="B60" s="20" t="s">
        <v>41</v>
      </c>
      <c r="C60" s="288">
        <f>C62+C61</f>
        <v>1964</v>
      </c>
      <c r="D60" s="288">
        <f t="shared" ref="D60:T60" si="34">D62+D61</f>
        <v>1834</v>
      </c>
      <c r="E60" s="288">
        <f t="shared" si="34"/>
        <v>1886</v>
      </c>
      <c r="F60" s="288">
        <f t="shared" si="34"/>
        <v>2318</v>
      </c>
      <c r="G60" s="288">
        <f t="shared" si="34"/>
        <v>2456</v>
      </c>
      <c r="H60" s="288">
        <f t="shared" si="34"/>
        <v>2522</v>
      </c>
      <c r="I60" s="288">
        <f t="shared" si="34"/>
        <v>2842</v>
      </c>
      <c r="J60" s="288">
        <f t="shared" si="34"/>
        <v>3372</v>
      </c>
      <c r="K60" s="288">
        <f t="shared" si="34"/>
        <v>3027</v>
      </c>
      <c r="L60" s="288">
        <f t="shared" si="34"/>
        <v>2656</v>
      </c>
      <c r="M60" s="288">
        <f t="shared" si="34"/>
        <v>2210</v>
      </c>
      <c r="N60" s="288">
        <f t="shared" si="34"/>
        <v>2086</v>
      </c>
      <c r="O60" s="288">
        <f t="shared" si="34"/>
        <v>2505</v>
      </c>
      <c r="P60" s="288">
        <f t="shared" si="34"/>
        <v>2448</v>
      </c>
      <c r="Q60" s="288">
        <f t="shared" si="34"/>
        <v>2831</v>
      </c>
      <c r="R60" s="288">
        <f t="shared" si="34"/>
        <v>3414</v>
      </c>
      <c r="S60" s="288">
        <f t="shared" si="34"/>
        <v>4506</v>
      </c>
      <c r="T60" s="289">
        <f t="shared" si="34"/>
        <v>7263</v>
      </c>
      <c r="U60" s="288">
        <v>10131</v>
      </c>
      <c r="V60" s="285">
        <v>10887</v>
      </c>
      <c r="W60" s="285">
        <v>11998</v>
      </c>
      <c r="X60" s="285">
        <v>15338</v>
      </c>
      <c r="Y60" s="285">
        <v>19250</v>
      </c>
      <c r="Z60" s="285">
        <v>21701</v>
      </c>
      <c r="AA60" s="285">
        <v>23116</v>
      </c>
      <c r="AB60" s="417">
        <f t="shared" si="0"/>
        <v>5.130048823790502</v>
      </c>
    </row>
    <row r="61" spans="1:28" x14ac:dyDescent="0.2">
      <c r="A61" s="4"/>
      <c r="B61" s="17" t="s">
        <v>23</v>
      </c>
      <c r="C61" s="77">
        <v>399</v>
      </c>
      <c r="D61" s="77">
        <v>387</v>
      </c>
      <c r="E61" s="77">
        <v>453</v>
      </c>
      <c r="F61" s="77">
        <v>560</v>
      </c>
      <c r="G61" s="77">
        <v>603</v>
      </c>
      <c r="H61" s="77">
        <v>634</v>
      </c>
      <c r="I61" s="77">
        <v>737</v>
      </c>
      <c r="J61" s="77">
        <v>845</v>
      </c>
      <c r="K61" s="77">
        <v>784</v>
      </c>
      <c r="L61" s="18">
        <v>695</v>
      </c>
      <c r="M61" s="18">
        <v>574</v>
      </c>
      <c r="N61" s="18">
        <v>572</v>
      </c>
      <c r="O61" s="21">
        <v>746</v>
      </c>
      <c r="P61" s="18">
        <v>720</v>
      </c>
      <c r="Q61" s="18">
        <v>803</v>
      </c>
      <c r="R61" s="18">
        <v>973</v>
      </c>
      <c r="S61" s="18">
        <v>1261</v>
      </c>
      <c r="T61" s="21">
        <v>2048</v>
      </c>
      <c r="U61" s="18">
        <v>2898</v>
      </c>
      <c r="V61" s="279">
        <v>3189</v>
      </c>
      <c r="W61" s="279">
        <v>3308</v>
      </c>
      <c r="X61" s="279">
        <v>4193</v>
      </c>
      <c r="Y61" s="282">
        <v>5418</v>
      </c>
      <c r="Z61" s="282">
        <v>5977</v>
      </c>
      <c r="AA61" s="282">
        <v>6228</v>
      </c>
      <c r="AB61" s="513">
        <f t="shared" si="0"/>
        <v>4.9389373513084855</v>
      </c>
    </row>
    <row r="62" spans="1:28" x14ac:dyDescent="0.2">
      <c r="A62" s="4"/>
      <c r="B62" s="14" t="s">
        <v>24</v>
      </c>
      <c r="C62" s="274">
        <v>1565</v>
      </c>
      <c r="D62" s="274">
        <v>1447</v>
      </c>
      <c r="E62" s="274">
        <v>1433</v>
      </c>
      <c r="F62" s="274">
        <v>1758</v>
      </c>
      <c r="G62" s="274">
        <v>1853</v>
      </c>
      <c r="H62" s="274">
        <v>1888</v>
      </c>
      <c r="I62" s="274">
        <v>2105</v>
      </c>
      <c r="J62" s="274">
        <v>2527</v>
      </c>
      <c r="K62" s="274">
        <v>2243</v>
      </c>
      <c r="L62" s="15">
        <v>1961</v>
      </c>
      <c r="M62" s="15">
        <v>1636</v>
      </c>
      <c r="N62" s="15">
        <v>1514</v>
      </c>
      <c r="O62" s="44">
        <v>1759</v>
      </c>
      <c r="P62" s="15">
        <v>1728</v>
      </c>
      <c r="Q62" s="15">
        <v>2028</v>
      </c>
      <c r="R62" s="15">
        <v>2441</v>
      </c>
      <c r="S62" s="15">
        <v>3245</v>
      </c>
      <c r="T62" s="44">
        <v>5215</v>
      </c>
      <c r="U62" s="15">
        <v>7233</v>
      </c>
      <c r="V62" s="279">
        <v>7698</v>
      </c>
      <c r="W62" s="280">
        <v>8690</v>
      </c>
      <c r="X62" s="280">
        <v>11145</v>
      </c>
      <c r="Y62" s="280">
        <v>13832</v>
      </c>
      <c r="Z62" s="280">
        <v>15724</v>
      </c>
      <c r="AA62" s="280">
        <v>16888</v>
      </c>
      <c r="AB62" s="418">
        <f t="shared" si="0"/>
        <v>5.2043143297380583</v>
      </c>
    </row>
    <row r="63" spans="1:28" x14ac:dyDescent="0.2">
      <c r="A63" s="4"/>
      <c r="B63" s="24" t="s">
        <v>42</v>
      </c>
      <c r="C63" s="25">
        <f>C57-C60</f>
        <v>1858</v>
      </c>
      <c r="D63" s="25">
        <f t="shared" ref="D63:U63" si="35">D57-D60</f>
        <v>1710</v>
      </c>
      <c r="E63" s="25">
        <f t="shared" si="35"/>
        <v>1947</v>
      </c>
      <c r="F63" s="25">
        <f t="shared" si="35"/>
        <v>2281</v>
      </c>
      <c r="G63" s="25">
        <f t="shared" si="35"/>
        <v>2743</v>
      </c>
      <c r="H63" s="25">
        <f t="shared" si="35"/>
        <v>2921</v>
      </c>
      <c r="I63" s="25">
        <f t="shared" si="35"/>
        <v>3366</v>
      </c>
      <c r="J63" s="25">
        <f t="shared" si="35"/>
        <v>4076</v>
      </c>
      <c r="K63" s="25">
        <f t="shared" si="35"/>
        <v>3485</v>
      </c>
      <c r="L63" s="25">
        <f t="shared" si="35"/>
        <v>2473</v>
      </c>
      <c r="M63" s="25">
        <f t="shared" si="35"/>
        <v>2140</v>
      </c>
      <c r="N63" s="25">
        <f t="shared" si="35"/>
        <v>2097</v>
      </c>
      <c r="O63" s="25">
        <f t="shared" si="35"/>
        <v>2176</v>
      </c>
      <c r="P63" s="25">
        <f t="shared" si="35"/>
        <v>1956</v>
      </c>
      <c r="Q63" s="25">
        <f t="shared" si="35"/>
        <v>2113</v>
      </c>
      <c r="R63" s="25">
        <f t="shared" si="35"/>
        <v>2001</v>
      </c>
      <c r="S63" s="25">
        <f t="shared" si="35"/>
        <v>2278</v>
      </c>
      <c r="T63" s="25">
        <f t="shared" si="35"/>
        <v>3112</v>
      </c>
      <c r="U63" s="25">
        <f t="shared" si="35"/>
        <v>3811</v>
      </c>
      <c r="V63" s="25">
        <f t="shared" ref="V63:W65" si="36">V57-V60</f>
        <v>3779</v>
      </c>
      <c r="W63" s="25">
        <f t="shared" si="36"/>
        <v>3885</v>
      </c>
      <c r="X63" s="25">
        <f t="shared" ref="X63:AA63" si="37">X57-X60</f>
        <v>4109</v>
      </c>
      <c r="Y63" s="25">
        <f t="shared" si="37"/>
        <v>5236</v>
      </c>
      <c r="Z63" s="398">
        <f t="shared" si="37"/>
        <v>5868</v>
      </c>
      <c r="AA63" s="398">
        <f t="shared" si="37"/>
        <v>6333</v>
      </c>
      <c r="AB63" s="417">
        <f t="shared" si="0"/>
        <v>2.7800702370500439</v>
      </c>
    </row>
    <row r="64" spans="1:28" x14ac:dyDescent="0.2">
      <c r="A64" s="4"/>
      <c r="B64" s="26" t="s">
        <v>23</v>
      </c>
      <c r="C64" s="27">
        <f>C58-C61</f>
        <v>451</v>
      </c>
      <c r="D64" s="27">
        <f t="shared" ref="D64:U64" si="38">D58-D61</f>
        <v>456</v>
      </c>
      <c r="E64" s="27">
        <f t="shared" si="38"/>
        <v>504</v>
      </c>
      <c r="F64" s="27">
        <f t="shared" si="38"/>
        <v>583</v>
      </c>
      <c r="G64" s="27">
        <f t="shared" si="38"/>
        <v>719</v>
      </c>
      <c r="H64" s="27">
        <f t="shared" si="38"/>
        <v>771</v>
      </c>
      <c r="I64" s="27">
        <f t="shared" si="38"/>
        <v>883</v>
      </c>
      <c r="J64" s="27">
        <f t="shared" si="38"/>
        <v>1015</v>
      </c>
      <c r="K64" s="27">
        <f t="shared" si="38"/>
        <v>881</v>
      </c>
      <c r="L64" s="27">
        <f t="shared" si="38"/>
        <v>627</v>
      </c>
      <c r="M64" s="27">
        <f t="shared" si="38"/>
        <v>567</v>
      </c>
      <c r="N64" s="27">
        <f t="shared" si="38"/>
        <v>560</v>
      </c>
      <c r="O64" s="27">
        <f t="shared" si="38"/>
        <v>568</v>
      </c>
      <c r="P64" s="27">
        <f t="shared" si="38"/>
        <v>542</v>
      </c>
      <c r="Q64" s="27">
        <f t="shared" si="38"/>
        <v>573</v>
      </c>
      <c r="R64" s="27">
        <f t="shared" si="38"/>
        <v>562</v>
      </c>
      <c r="S64" s="27">
        <f t="shared" si="38"/>
        <v>638</v>
      </c>
      <c r="T64" s="27">
        <f t="shared" si="38"/>
        <v>834</v>
      </c>
      <c r="U64" s="27">
        <f t="shared" si="38"/>
        <v>1023</v>
      </c>
      <c r="V64" s="27">
        <f t="shared" si="36"/>
        <v>1039</v>
      </c>
      <c r="W64" s="27">
        <f t="shared" si="36"/>
        <v>1028</v>
      </c>
      <c r="X64" s="27">
        <f t="shared" ref="X64:AA64" si="39">X58-X61</f>
        <v>1052</v>
      </c>
      <c r="Y64" s="27">
        <f t="shared" si="39"/>
        <v>1440</v>
      </c>
      <c r="Z64" s="18">
        <f t="shared" si="39"/>
        <v>1553</v>
      </c>
      <c r="AA64" s="18">
        <f t="shared" si="39"/>
        <v>1617</v>
      </c>
      <c r="AB64" s="513">
        <f t="shared" si="0"/>
        <v>2.5344827586206895</v>
      </c>
    </row>
    <row r="65" spans="1:28" x14ac:dyDescent="0.2">
      <c r="A65" s="4"/>
      <c r="B65" s="28" t="s">
        <v>24</v>
      </c>
      <c r="C65" s="29">
        <f>C59-C62</f>
        <v>1407</v>
      </c>
      <c r="D65" s="29">
        <f t="shared" ref="D65:U65" si="40">D59-D62</f>
        <v>1254</v>
      </c>
      <c r="E65" s="29">
        <f t="shared" si="40"/>
        <v>1443</v>
      </c>
      <c r="F65" s="29">
        <f t="shared" si="40"/>
        <v>1698</v>
      </c>
      <c r="G65" s="29">
        <f t="shared" si="40"/>
        <v>2024</v>
      </c>
      <c r="H65" s="29">
        <f t="shared" si="40"/>
        <v>2150</v>
      </c>
      <c r="I65" s="29">
        <f t="shared" si="40"/>
        <v>2483</v>
      </c>
      <c r="J65" s="29">
        <f t="shared" si="40"/>
        <v>3061</v>
      </c>
      <c r="K65" s="29">
        <f t="shared" si="40"/>
        <v>2604</v>
      </c>
      <c r="L65" s="29">
        <f t="shared" si="40"/>
        <v>1846</v>
      </c>
      <c r="M65" s="29">
        <f t="shared" si="40"/>
        <v>1573</v>
      </c>
      <c r="N65" s="29">
        <f t="shared" si="40"/>
        <v>1537</v>
      </c>
      <c r="O65" s="29">
        <f t="shared" si="40"/>
        <v>1608</v>
      </c>
      <c r="P65" s="29">
        <f t="shared" si="40"/>
        <v>1414</v>
      </c>
      <c r="Q65" s="29">
        <f t="shared" si="40"/>
        <v>1540</v>
      </c>
      <c r="R65" s="29">
        <f t="shared" si="40"/>
        <v>1439</v>
      </c>
      <c r="S65" s="29">
        <f t="shared" si="40"/>
        <v>1640</v>
      </c>
      <c r="T65" s="29">
        <f t="shared" si="40"/>
        <v>2278</v>
      </c>
      <c r="U65" s="29">
        <f t="shared" si="40"/>
        <v>2788</v>
      </c>
      <c r="V65" s="29">
        <f t="shared" si="36"/>
        <v>2740</v>
      </c>
      <c r="W65" s="29">
        <f t="shared" si="36"/>
        <v>2857</v>
      </c>
      <c r="X65" s="29">
        <f t="shared" ref="X65:AA65" si="41">X59-X62</f>
        <v>3057</v>
      </c>
      <c r="Y65" s="29">
        <f t="shared" si="41"/>
        <v>3796</v>
      </c>
      <c r="Z65" s="399">
        <f t="shared" si="41"/>
        <v>4315</v>
      </c>
      <c r="AA65" s="399">
        <f t="shared" si="41"/>
        <v>4716</v>
      </c>
      <c r="AB65" s="418">
        <f t="shared" si="0"/>
        <v>2.8756097560975609</v>
      </c>
    </row>
    <row r="66" spans="1:28" x14ac:dyDescent="0.2">
      <c r="A66" s="4"/>
      <c r="B66" s="24" t="s">
        <v>43</v>
      </c>
      <c r="C66" s="25">
        <f>C67+C68</f>
        <v>47</v>
      </c>
      <c r="D66" s="25">
        <f t="shared" ref="D66:T66" si="42">D67+D68</f>
        <v>46</v>
      </c>
      <c r="E66" s="25">
        <f t="shared" si="42"/>
        <v>75</v>
      </c>
      <c r="F66" s="25">
        <f t="shared" si="42"/>
        <v>65</v>
      </c>
      <c r="G66" s="25">
        <f t="shared" si="42"/>
        <v>109</v>
      </c>
      <c r="H66" s="25">
        <f t="shared" si="42"/>
        <v>130</v>
      </c>
      <c r="I66" s="25">
        <f t="shared" si="42"/>
        <v>174</v>
      </c>
      <c r="J66" s="25">
        <f t="shared" si="42"/>
        <v>432</v>
      </c>
      <c r="K66" s="25">
        <f t="shared" si="42"/>
        <v>219</v>
      </c>
      <c r="L66" s="25">
        <f t="shared" si="42"/>
        <v>182</v>
      </c>
      <c r="M66" s="25">
        <f t="shared" si="42"/>
        <v>176</v>
      </c>
      <c r="N66" s="25">
        <f t="shared" si="42"/>
        <v>167</v>
      </c>
      <c r="O66" s="25">
        <f t="shared" si="42"/>
        <v>189</v>
      </c>
      <c r="P66" s="25">
        <f t="shared" si="42"/>
        <v>182</v>
      </c>
      <c r="Q66" s="25">
        <f t="shared" si="42"/>
        <v>245</v>
      </c>
      <c r="R66" s="25">
        <f t="shared" si="42"/>
        <v>628</v>
      </c>
      <c r="S66" s="25">
        <f t="shared" si="42"/>
        <v>1542</v>
      </c>
      <c r="T66" s="45">
        <f t="shared" si="42"/>
        <v>4184</v>
      </c>
      <c r="U66" s="335">
        <v>7241</v>
      </c>
      <c r="V66" s="285">
        <v>8659</v>
      </c>
      <c r="W66" s="285">
        <v>10139</v>
      </c>
      <c r="X66" s="285">
        <v>13903</v>
      </c>
      <c r="Y66" s="285">
        <v>18153</v>
      </c>
      <c r="Z66" s="285">
        <v>20785</v>
      </c>
      <c r="AA66" s="285">
        <v>22253</v>
      </c>
      <c r="AB66" s="417">
        <f t="shared" si="0"/>
        <v>14.431258106355383</v>
      </c>
    </row>
    <row r="67" spans="1:28" x14ac:dyDescent="0.2">
      <c r="A67" s="4"/>
      <c r="B67" s="26" t="s">
        <v>23</v>
      </c>
      <c r="C67" s="27">
        <v>13</v>
      </c>
      <c r="D67" s="27">
        <v>13</v>
      </c>
      <c r="E67" s="27">
        <v>25</v>
      </c>
      <c r="F67" s="27">
        <v>19</v>
      </c>
      <c r="G67" s="27">
        <v>44</v>
      </c>
      <c r="H67" s="27">
        <v>41</v>
      </c>
      <c r="I67" s="27">
        <v>62</v>
      </c>
      <c r="J67" s="27">
        <v>109</v>
      </c>
      <c r="K67" s="27">
        <v>63</v>
      </c>
      <c r="L67" s="18">
        <v>59</v>
      </c>
      <c r="M67" s="18">
        <v>61</v>
      </c>
      <c r="N67" s="18">
        <v>63</v>
      </c>
      <c r="O67" s="21">
        <v>87</v>
      </c>
      <c r="P67" s="18">
        <v>59</v>
      </c>
      <c r="Q67" s="18">
        <v>87</v>
      </c>
      <c r="R67" s="18">
        <v>187</v>
      </c>
      <c r="S67" s="18">
        <v>425</v>
      </c>
      <c r="T67" s="21">
        <v>1171</v>
      </c>
      <c r="U67" s="18">
        <v>2023</v>
      </c>
      <c r="V67" s="279">
        <v>2496</v>
      </c>
      <c r="W67" s="279">
        <v>2738</v>
      </c>
      <c r="X67" s="279">
        <v>3752</v>
      </c>
      <c r="Y67" s="282">
        <v>5071</v>
      </c>
      <c r="Z67" s="282">
        <v>5665</v>
      </c>
      <c r="AA67" s="282">
        <v>5946</v>
      </c>
      <c r="AB67" s="512">
        <f t="shared" si="0"/>
        <v>13.990588235294117</v>
      </c>
    </row>
    <row r="68" spans="1:28" x14ac:dyDescent="0.2">
      <c r="A68" s="4"/>
      <c r="B68" s="28" t="s">
        <v>24</v>
      </c>
      <c r="C68" s="29">
        <v>34</v>
      </c>
      <c r="D68" s="29">
        <v>33</v>
      </c>
      <c r="E68" s="29">
        <v>50</v>
      </c>
      <c r="F68" s="29">
        <v>46</v>
      </c>
      <c r="G68" s="29">
        <v>65</v>
      </c>
      <c r="H68" s="29">
        <v>89</v>
      </c>
      <c r="I68" s="29">
        <v>112</v>
      </c>
      <c r="J68" s="29">
        <v>323</v>
      </c>
      <c r="K68" s="29">
        <v>156</v>
      </c>
      <c r="L68" s="271">
        <v>123</v>
      </c>
      <c r="M68" s="271">
        <v>115</v>
      </c>
      <c r="N68" s="271">
        <v>104</v>
      </c>
      <c r="O68" s="272">
        <v>102</v>
      </c>
      <c r="P68" s="18">
        <v>123</v>
      </c>
      <c r="Q68" s="18">
        <v>158</v>
      </c>
      <c r="R68" s="18">
        <v>441</v>
      </c>
      <c r="S68" s="18">
        <v>1117</v>
      </c>
      <c r="T68" s="21">
        <v>3013</v>
      </c>
      <c r="U68" s="325">
        <v>5218</v>
      </c>
      <c r="V68" s="279">
        <v>6163</v>
      </c>
      <c r="W68" s="280">
        <v>7401</v>
      </c>
      <c r="X68" s="280">
        <v>10151</v>
      </c>
      <c r="Y68" s="280">
        <v>13082</v>
      </c>
      <c r="Z68" s="280">
        <v>15120</v>
      </c>
      <c r="AA68" s="280">
        <v>16307</v>
      </c>
      <c r="AB68" s="418">
        <f t="shared" si="0"/>
        <v>14.598925693822739</v>
      </c>
    </row>
    <row r="69" spans="1:28" x14ac:dyDescent="0.2">
      <c r="A69" s="4"/>
      <c r="B69" s="24" t="s">
        <v>44</v>
      </c>
      <c r="C69" s="25">
        <f>C57-C66</f>
        <v>3775</v>
      </c>
      <c r="D69" s="25">
        <f t="shared" ref="D69:U69" si="43">D57-D66</f>
        <v>3498</v>
      </c>
      <c r="E69" s="25">
        <f t="shared" si="43"/>
        <v>3758</v>
      </c>
      <c r="F69" s="25">
        <f t="shared" si="43"/>
        <v>4534</v>
      </c>
      <c r="G69" s="25">
        <f t="shared" si="43"/>
        <v>5090</v>
      </c>
      <c r="H69" s="25">
        <f t="shared" si="43"/>
        <v>5313</v>
      </c>
      <c r="I69" s="25">
        <f t="shared" si="43"/>
        <v>6034</v>
      </c>
      <c r="J69" s="25">
        <f t="shared" si="43"/>
        <v>7016</v>
      </c>
      <c r="K69" s="25">
        <f t="shared" si="43"/>
        <v>6293</v>
      </c>
      <c r="L69" s="25">
        <f t="shared" si="43"/>
        <v>4947</v>
      </c>
      <c r="M69" s="25">
        <f t="shared" si="43"/>
        <v>4174</v>
      </c>
      <c r="N69" s="25">
        <f t="shared" si="43"/>
        <v>4016</v>
      </c>
      <c r="O69" s="25">
        <f t="shared" si="43"/>
        <v>4492</v>
      </c>
      <c r="P69" s="25">
        <f t="shared" si="43"/>
        <v>4222</v>
      </c>
      <c r="Q69" s="25">
        <f t="shared" si="43"/>
        <v>4699</v>
      </c>
      <c r="R69" s="25">
        <f t="shared" si="43"/>
        <v>4787</v>
      </c>
      <c r="S69" s="25">
        <f t="shared" si="43"/>
        <v>5242</v>
      </c>
      <c r="T69" s="25">
        <f t="shared" si="43"/>
        <v>6191</v>
      </c>
      <c r="U69" s="25">
        <f t="shared" si="43"/>
        <v>6701</v>
      </c>
      <c r="V69" s="25">
        <f t="shared" ref="V69:W71" si="44">V57-V66</f>
        <v>6007</v>
      </c>
      <c r="W69" s="25">
        <f t="shared" si="44"/>
        <v>5744</v>
      </c>
      <c r="X69" s="25">
        <f>X57-X66</f>
        <v>5544</v>
      </c>
      <c r="Y69" s="25">
        <f>Y57-Y66</f>
        <v>6333</v>
      </c>
      <c r="Z69" s="25">
        <f>Z57-Z66</f>
        <v>6784</v>
      </c>
      <c r="AA69" s="25">
        <f>AA57-AA66</f>
        <v>7196</v>
      </c>
      <c r="AB69" s="417">
        <f t="shared" si="0"/>
        <v>1.3727584891262876</v>
      </c>
    </row>
    <row r="70" spans="1:28" x14ac:dyDescent="0.2">
      <c r="A70" s="4"/>
      <c r="B70" s="26" t="s">
        <v>23</v>
      </c>
      <c r="C70" s="27">
        <f>C58-C67</f>
        <v>837</v>
      </c>
      <c r="D70" s="27">
        <f t="shared" ref="D70:U70" si="45">D58-D67</f>
        <v>830</v>
      </c>
      <c r="E70" s="27">
        <f t="shared" si="45"/>
        <v>932</v>
      </c>
      <c r="F70" s="27">
        <f t="shared" si="45"/>
        <v>1124</v>
      </c>
      <c r="G70" s="27">
        <f t="shared" si="45"/>
        <v>1278</v>
      </c>
      <c r="H70" s="27">
        <f t="shared" si="45"/>
        <v>1364</v>
      </c>
      <c r="I70" s="27">
        <f t="shared" si="45"/>
        <v>1558</v>
      </c>
      <c r="J70" s="27">
        <f t="shared" si="45"/>
        <v>1751</v>
      </c>
      <c r="K70" s="27">
        <f t="shared" si="45"/>
        <v>1602</v>
      </c>
      <c r="L70" s="27">
        <f t="shared" si="45"/>
        <v>1263</v>
      </c>
      <c r="M70" s="27">
        <f t="shared" si="45"/>
        <v>1080</v>
      </c>
      <c r="N70" s="27">
        <f t="shared" si="45"/>
        <v>1069</v>
      </c>
      <c r="O70" s="27">
        <f t="shared" si="45"/>
        <v>1227</v>
      </c>
      <c r="P70" s="27">
        <f t="shared" si="45"/>
        <v>1203</v>
      </c>
      <c r="Q70" s="27">
        <f t="shared" si="45"/>
        <v>1289</v>
      </c>
      <c r="R70" s="27">
        <f t="shared" si="45"/>
        <v>1348</v>
      </c>
      <c r="S70" s="27">
        <f t="shared" si="45"/>
        <v>1474</v>
      </c>
      <c r="T70" s="27">
        <f t="shared" si="45"/>
        <v>1711</v>
      </c>
      <c r="U70" s="27">
        <f t="shared" si="45"/>
        <v>1898</v>
      </c>
      <c r="V70" s="27">
        <f t="shared" si="44"/>
        <v>1732</v>
      </c>
      <c r="W70" s="27">
        <f t="shared" si="44"/>
        <v>1598</v>
      </c>
      <c r="X70" s="27">
        <f t="shared" ref="X70:AA70" si="46">X58-X67</f>
        <v>1493</v>
      </c>
      <c r="Y70" s="27">
        <f t="shared" si="46"/>
        <v>1787</v>
      </c>
      <c r="Z70" s="27">
        <f t="shared" si="46"/>
        <v>1865</v>
      </c>
      <c r="AA70" s="27">
        <f t="shared" si="46"/>
        <v>1899</v>
      </c>
      <c r="AB70" s="512">
        <f t="shared" si="0"/>
        <v>1.2883310719131615</v>
      </c>
    </row>
    <row r="71" spans="1:28" x14ac:dyDescent="0.2">
      <c r="A71" s="4"/>
      <c r="B71" s="26" t="s">
        <v>24</v>
      </c>
      <c r="C71" s="274">
        <f>C59-C68</f>
        <v>2938</v>
      </c>
      <c r="D71" s="274">
        <f t="shared" ref="D71:U71" si="47">D59-D68</f>
        <v>2668</v>
      </c>
      <c r="E71" s="274">
        <f t="shared" si="47"/>
        <v>2826</v>
      </c>
      <c r="F71" s="274">
        <f t="shared" si="47"/>
        <v>3410</v>
      </c>
      <c r="G71" s="274">
        <f t="shared" si="47"/>
        <v>3812</v>
      </c>
      <c r="H71" s="274">
        <f t="shared" si="47"/>
        <v>3949</v>
      </c>
      <c r="I71" s="274">
        <f t="shared" si="47"/>
        <v>4476</v>
      </c>
      <c r="J71" s="274">
        <f t="shared" si="47"/>
        <v>5265</v>
      </c>
      <c r="K71" s="274">
        <f t="shared" si="47"/>
        <v>4691</v>
      </c>
      <c r="L71" s="274">
        <f t="shared" si="47"/>
        <v>3684</v>
      </c>
      <c r="M71" s="274">
        <f t="shared" si="47"/>
        <v>3094</v>
      </c>
      <c r="N71" s="274">
        <f t="shared" si="47"/>
        <v>2947</v>
      </c>
      <c r="O71" s="274">
        <f t="shared" si="47"/>
        <v>3265</v>
      </c>
      <c r="P71" s="274">
        <f t="shared" si="47"/>
        <v>3019</v>
      </c>
      <c r="Q71" s="274">
        <f t="shared" si="47"/>
        <v>3410</v>
      </c>
      <c r="R71" s="274">
        <f t="shared" si="47"/>
        <v>3439</v>
      </c>
      <c r="S71" s="274">
        <f t="shared" si="47"/>
        <v>3768</v>
      </c>
      <c r="T71" s="274">
        <f t="shared" si="47"/>
        <v>4480</v>
      </c>
      <c r="U71" s="274">
        <f t="shared" si="47"/>
        <v>4803</v>
      </c>
      <c r="V71" s="274">
        <f t="shared" si="44"/>
        <v>4275</v>
      </c>
      <c r="W71" s="274">
        <f t="shared" si="44"/>
        <v>4146</v>
      </c>
      <c r="X71" s="274">
        <f t="shared" ref="X71:AA71" si="48">X59-X68</f>
        <v>4051</v>
      </c>
      <c r="Y71" s="274">
        <f t="shared" si="48"/>
        <v>4546</v>
      </c>
      <c r="Z71" s="274">
        <f t="shared" si="48"/>
        <v>4919</v>
      </c>
      <c r="AA71" s="274">
        <f t="shared" si="48"/>
        <v>5297</v>
      </c>
      <c r="AB71" s="418">
        <f t="shared" si="0"/>
        <v>1.4057855626326965</v>
      </c>
    </row>
    <row r="72" spans="1:28" ht="16" x14ac:dyDescent="0.2">
      <c r="A72" s="8"/>
      <c r="B72" s="486" t="s">
        <v>45</v>
      </c>
      <c r="C72" s="412">
        <f>C74+C73</f>
        <v>547</v>
      </c>
      <c r="D72" s="412">
        <f t="shared" ref="D72:T72" si="49">D74+D73</f>
        <v>578</v>
      </c>
      <c r="E72" s="412">
        <f t="shared" si="49"/>
        <v>563</v>
      </c>
      <c r="F72" s="412">
        <f t="shared" si="49"/>
        <v>941</v>
      </c>
      <c r="G72" s="412">
        <f t="shared" si="49"/>
        <v>1179</v>
      </c>
      <c r="H72" s="412">
        <f t="shared" si="49"/>
        <v>1305</v>
      </c>
      <c r="I72" s="412">
        <f t="shared" si="49"/>
        <v>1608</v>
      </c>
      <c r="J72" s="412">
        <f t="shared" si="49"/>
        <v>1462</v>
      </c>
      <c r="K72" s="412">
        <f t="shared" si="49"/>
        <v>1378</v>
      </c>
      <c r="L72" s="412">
        <f t="shared" si="49"/>
        <v>1302</v>
      </c>
      <c r="M72" s="412">
        <f t="shared" si="49"/>
        <v>1632</v>
      </c>
      <c r="N72" s="412">
        <f t="shared" si="49"/>
        <v>1854</v>
      </c>
      <c r="O72" s="412">
        <f t="shared" si="49"/>
        <v>2266</v>
      </c>
      <c r="P72" s="412">
        <f t="shared" si="49"/>
        <v>2635</v>
      </c>
      <c r="Q72" s="412">
        <f t="shared" si="49"/>
        <v>3627</v>
      </c>
      <c r="R72" s="412">
        <f t="shared" si="49"/>
        <v>4298</v>
      </c>
      <c r="S72" s="412">
        <f t="shared" si="49"/>
        <v>5716</v>
      </c>
      <c r="T72" s="412">
        <f t="shared" si="49"/>
        <v>7542</v>
      </c>
      <c r="U72" s="412">
        <v>10333</v>
      </c>
      <c r="V72" s="412">
        <v>12676</v>
      </c>
      <c r="W72" s="412">
        <v>16167</v>
      </c>
      <c r="X72" s="412">
        <v>23837</v>
      </c>
      <c r="Y72" s="412">
        <v>32537</v>
      </c>
      <c r="Z72" s="412">
        <v>34022</v>
      </c>
      <c r="AA72" s="412">
        <v>34855</v>
      </c>
      <c r="AB72" s="495">
        <f t="shared" si="0"/>
        <v>6.0977956613016095</v>
      </c>
    </row>
    <row r="73" spans="1:28" x14ac:dyDescent="0.2">
      <c r="A73" s="8"/>
      <c r="B73" s="26" t="s">
        <v>23</v>
      </c>
      <c r="C73" s="27">
        <v>158</v>
      </c>
      <c r="D73" s="27">
        <v>164</v>
      </c>
      <c r="E73" s="27">
        <v>152</v>
      </c>
      <c r="F73" s="27">
        <v>285</v>
      </c>
      <c r="G73" s="27">
        <v>353</v>
      </c>
      <c r="H73" s="27">
        <v>393</v>
      </c>
      <c r="I73" s="27">
        <v>438</v>
      </c>
      <c r="J73" s="27">
        <v>411</v>
      </c>
      <c r="K73" s="27">
        <v>409</v>
      </c>
      <c r="L73" s="271">
        <v>375</v>
      </c>
      <c r="M73" s="271">
        <v>489</v>
      </c>
      <c r="N73" s="271">
        <v>592</v>
      </c>
      <c r="O73" s="272">
        <v>693</v>
      </c>
      <c r="P73" s="271">
        <v>816</v>
      </c>
      <c r="Q73" s="271">
        <v>1106</v>
      </c>
      <c r="R73" s="271">
        <v>1278</v>
      </c>
      <c r="S73" s="271">
        <v>1745</v>
      </c>
      <c r="T73" s="31">
        <v>2194</v>
      </c>
      <c r="U73" s="271">
        <v>3093</v>
      </c>
      <c r="V73" s="282">
        <v>3775</v>
      </c>
      <c r="W73" s="282">
        <v>4733</v>
      </c>
      <c r="X73" s="282">
        <v>6890</v>
      </c>
      <c r="Y73" s="282">
        <v>9218</v>
      </c>
      <c r="Z73" s="282">
        <v>9435</v>
      </c>
      <c r="AA73" s="282">
        <v>9559</v>
      </c>
      <c r="AB73" s="418">
        <f t="shared" ref="AB73:AB116" si="50">AA73/S73</f>
        <v>5.4779369627507162</v>
      </c>
    </row>
    <row r="74" spans="1:28" x14ac:dyDescent="0.2">
      <c r="A74" s="8"/>
      <c r="B74" s="28" t="s">
        <v>24</v>
      </c>
      <c r="C74" s="29">
        <v>389</v>
      </c>
      <c r="D74" s="29">
        <v>414</v>
      </c>
      <c r="E74" s="29">
        <v>411</v>
      </c>
      <c r="F74" s="29">
        <v>656</v>
      </c>
      <c r="G74" s="29">
        <v>826</v>
      </c>
      <c r="H74" s="29">
        <v>912</v>
      </c>
      <c r="I74" s="29">
        <v>1170</v>
      </c>
      <c r="J74" s="29">
        <v>1051</v>
      </c>
      <c r="K74" s="29">
        <v>969</v>
      </c>
      <c r="L74" s="30">
        <v>927</v>
      </c>
      <c r="M74" s="30">
        <v>1143</v>
      </c>
      <c r="N74" s="30">
        <v>1262</v>
      </c>
      <c r="O74" s="31">
        <v>1573</v>
      </c>
      <c r="P74" s="15">
        <v>1819</v>
      </c>
      <c r="Q74" s="15">
        <v>2521</v>
      </c>
      <c r="R74" s="15">
        <v>3020</v>
      </c>
      <c r="S74" s="15">
        <v>3971</v>
      </c>
      <c r="T74" s="44">
        <v>5348</v>
      </c>
      <c r="U74" s="15">
        <v>7240</v>
      </c>
      <c r="V74" s="279">
        <v>8901</v>
      </c>
      <c r="W74" s="280">
        <v>11434</v>
      </c>
      <c r="X74" s="280">
        <v>16947</v>
      </c>
      <c r="Y74" s="280">
        <v>23319</v>
      </c>
      <c r="Z74" s="280">
        <v>24587</v>
      </c>
      <c r="AA74" s="280">
        <v>25296</v>
      </c>
      <c r="AB74" s="511">
        <f t="shared" si="50"/>
        <v>6.3701838327877107</v>
      </c>
    </row>
    <row r="75" spans="1:28" ht="15" x14ac:dyDescent="0.2">
      <c r="A75" s="8"/>
      <c r="B75" s="33" t="s">
        <v>46</v>
      </c>
      <c r="C75" s="25">
        <f>C77+C76</f>
        <v>187</v>
      </c>
      <c r="D75" s="25">
        <f t="shared" ref="D75:T75" si="51">D77+D76</f>
        <v>202</v>
      </c>
      <c r="E75" s="25">
        <f t="shared" si="51"/>
        <v>164</v>
      </c>
      <c r="F75" s="25">
        <f t="shared" si="51"/>
        <v>325</v>
      </c>
      <c r="G75" s="25">
        <f t="shared" si="51"/>
        <v>359</v>
      </c>
      <c r="H75" s="25">
        <f t="shared" si="51"/>
        <v>407</v>
      </c>
      <c r="I75" s="25">
        <f t="shared" si="51"/>
        <v>476</v>
      </c>
      <c r="J75" s="25">
        <f t="shared" si="51"/>
        <v>526</v>
      </c>
      <c r="K75" s="25">
        <f t="shared" si="51"/>
        <v>473</v>
      </c>
      <c r="L75" s="25">
        <f t="shared" si="51"/>
        <v>495</v>
      </c>
      <c r="M75" s="25">
        <f t="shared" si="51"/>
        <v>654</v>
      </c>
      <c r="N75" s="25">
        <f t="shared" si="51"/>
        <v>640</v>
      </c>
      <c r="O75" s="25">
        <f t="shared" si="51"/>
        <v>876</v>
      </c>
      <c r="P75" s="25">
        <f t="shared" si="51"/>
        <v>993</v>
      </c>
      <c r="Q75" s="25">
        <f t="shared" si="51"/>
        <v>1354</v>
      </c>
      <c r="R75" s="25">
        <f t="shared" si="51"/>
        <v>1806</v>
      </c>
      <c r="S75" s="25">
        <f t="shared" si="51"/>
        <v>2345</v>
      </c>
      <c r="T75" s="45">
        <f t="shared" si="51"/>
        <v>3416</v>
      </c>
      <c r="U75" s="335">
        <v>5203</v>
      </c>
      <c r="V75" s="285">
        <v>6405</v>
      </c>
      <c r="W75" s="285">
        <v>8642</v>
      </c>
      <c r="X75" s="285">
        <v>14777</v>
      </c>
      <c r="Y75" s="285">
        <v>21371</v>
      </c>
      <c r="Z75" s="285">
        <v>23006</v>
      </c>
      <c r="AA75" s="285">
        <v>24191</v>
      </c>
      <c r="AB75" s="417">
        <f t="shared" si="50"/>
        <v>10.315991471215352</v>
      </c>
    </row>
    <row r="76" spans="1:28" x14ac:dyDescent="0.2">
      <c r="A76" s="8"/>
      <c r="B76" s="34" t="s">
        <v>23</v>
      </c>
      <c r="C76" s="27">
        <v>46</v>
      </c>
      <c r="D76" s="27">
        <v>49</v>
      </c>
      <c r="E76" s="27">
        <v>42</v>
      </c>
      <c r="F76" s="27">
        <v>114</v>
      </c>
      <c r="G76" s="27">
        <v>119</v>
      </c>
      <c r="H76" s="27">
        <v>128</v>
      </c>
      <c r="I76" s="27">
        <v>145</v>
      </c>
      <c r="J76" s="27">
        <v>170</v>
      </c>
      <c r="K76" s="27">
        <v>150</v>
      </c>
      <c r="L76" s="27">
        <v>151</v>
      </c>
      <c r="M76" s="27">
        <v>207</v>
      </c>
      <c r="N76" s="27">
        <v>255</v>
      </c>
      <c r="O76" s="27">
        <v>316</v>
      </c>
      <c r="P76" s="27">
        <v>378</v>
      </c>
      <c r="Q76" s="27">
        <v>491</v>
      </c>
      <c r="R76" s="27">
        <v>610</v>
      </c>
      <c r="S76" s="27">
        <v>819</v>
      </c>
      <c r="T76" s="46">
        <v>1072</v>
      </c>
      <c r="U76" s="77">
        <v>1683</v>
      </c>
      <c r="V76" s="279">
        <v>2058</v>
      </c>
      <c r="W76" s="279">
        <v>2696</v>
      </c>
      <c r="X76" s="279">
        <v>4402</v>
      </c>
      <c r="Y76" s="282">
        <v>6317</v>
      </c>
      <c r="Z76" s="282">
        <v>6553</v>
      </c>
      <c r="AA76" s="282">
        <v>6742</v>
      </c>
      <c r="AB76" s="512">
        <f t="shared" si="50"/>
        <v>8.2319902319902312</v>
      </c>
    </row>
    <row r="77" spans="1:28" x14ac:dyDescent="0.2">
      <c r="A77" s="8"/>
      <c r="B77" s="35" t="s">
        <v>24</v>
      </c>
      <c r="C77" s="29">
        <v>141</v>
      </c>
      <c r="D77" s="29">
        <v>153</v>
      </c>
      <c r="E77" s="29">
        <v>122</v>
      </c>
      <c r="F77" s="29">
        <v>211</v>
      </c>
      <c r="G77" s="29">
        <v>240</v>
      </c>
      <c r="H77" s="29">
        <v>279</v>
      </c>
      <c r="I77" s="29">
        <v>331</v>
      </c>
      <c r="J77" s="29">
        <v>356</v>
      </c>
      <c r="K77" s="29">
        <v>323</v>
      </c>
      <c r="L77" s="29">
        <v>344</v>
      </c>
      <c r="M77" s="29">
        <v>447</v>
      </c>
      <c r="N77" s="29">
        <v>385</v>
      </c>
      <c r="O77" s="29">
        <v>560</v>
      </c>
      <c r="P77" s="29">
        <v>615</v>
      </c>
      <c r="Q77" s="29">
        <v>863</v>
      </c>
      <c r="R77" s="29">
        <v>1196</v>
      </c>
      <c r="S77" s="29">
        <v>1526</v>
      </c>
      <c r="T77" s="47">
        <v>2344</v>
      </c>
      <c r="U77" s="287">
        <v>3520</v>
      </c>
      <c r="V77" s="336">
        <v>4347</v>
      </c>
      <c r="W77" s="280">
        <v>5946</v>
      </c>
      <c r="X77" s="280">
        <v>10375</v>
      </c>
      <c r="Y77" s="280">
        <v>15054</v>
      </c>
      <c r="Z77" s="280">
        <v>16453</v>
      </c>
      <c r="AA77" s="280">
        <v>17449</v>
      </c>
      <c r="AB77" s="418">
        <f t="shared" si="50"/>
        <v>11.434469200524246</v>
      </c>
    </row>
    <row r="78" spans="1:28" ht="15" x14ac:dyDescent="0.2">
      <c r="A78" s="8"/>
      <c r="B78" s="33" t="s">
        <v>47</v>
      </c>
      <c r="C78" s="25">
        <f>C72-C75</f>
        <v>360</v>
      </c>
      <c r="D78" s="25">
        <f t="shared" ref="D78:W78" si="52">D72-D75</f>
        <v>376</v>
      </c>
      <c r="E78" s="25">
        <f t="shared" si="52"/>
        <v>399</v>
      </c>
      <c r="F78" s="25">
        <f t="shared" si="52"/>
        <v>616</v>
      </c>
      <c r="G78" s="25">
        <f t="shared" si="52"/>
        <v>820</v>
      </c>
      <c r="H78" s="25">
        <f t="shared" si="52"/>
        <v>898</v>
      </c>
      <c r="I78" s="25">
        <f t="shared" si="52"/>
        <v>1132</v>
      </c>
      <c r="J78" s="25">
        <f t="shared" si="52"/>
        <v>936</v>
      </c>
      <c r="K78" s="25">
        <f t="shared" si="52"/>
        <v>905</v>
      </c>
      <c r="L78" s="25">
        <f t="shared" si="52"/>
        <v>807</v>
      </c>
      <c r="M78" s="25">
        <f t="shared" si="52"/>
        <v>978</v>
      </c>
      <c r="N78" s="25">
        <f t="shared" si="52"/>
        <v>1214</v>
      </c>
      <c r="O78" s="25">
        <f t="shared" si="52"/>
        <v>1390</v>
      </c>
      <c r="P78" s="25">
        <f t="shared" si="52"/>
        <v>1642</v>
      </c>
      <c r="Q78" s="25">
        <f t="shared" si="52"/>
        <v>2273</v>
      </c>
      <c r="R78" s="25">
        <f t="shared" si="52"/>
        <v>2492</v>
      </c>
      <c r="S78" s="25">
        <f t="shared" si="52"/>
        <v>3371</v>
      </c>
      <c r="T78" s="25">
        <f t="shared" si="52"/>
        <v>4126</v>
      </c>
      <c r="U78" s="25">
        <f t="shared" si="52"/>
        <v>5130</v>
      </c>
      <c r="V78" s="25">
        <f t="shared" si="52"/>
        <v>6271</v>
      </c>
      <c r="W78" s="25">
        <f t="shared" si="52"/>
        <v>7525</v>
      </c>
      <c r="X78" s="25">
        <f t="shared" ref="X78:AA78" si="53">X72-X75</f>
        <v>9060</v>
      </c>
      <c r="Y78" s="25">
        <f t="shared" si="53"/>
        <v>11166</v>
      </c>
      <c r="Z78" s="398">
        <f t="shared" si="53"/>
        <v>11016</v>
      </c>
      <c r="AA78" s="398">
        <f t="shared" si="53"/>
        <v>10664</v>
      </c>
      <c r="AB78" s="417">
        <f>AA78/S78</f>
        <v>3.1634529813111838</v>
      </c>
    </row>
    <row r="79" spans="1:28" x14ac:dyDescent="0.2">
      <c r="A79" s="8"/>
      <c r="B79" s="34" t="s">
        <v>23</v>
      </c>
      <c r="C79" s="32">
        <f>C73-C76</f>
        <v>112</v>
      </c>
      <c r="D79" s="32">
        <f t="shared" ref="D79:T79" si="54">D73-D76</f>
        <v>115</v>
      </c>
      <c r="E79" s="32">
        <f t="shared" si="54"/>
        <v>110</v>
      </c>
      <c r="F79" s="32">
        <f t="shared" si="54"/>
        <v>171</v>
      </c>
      <c r="G79" s="32">
        <f t="shared" si="54"/>
        <v>234</v>
      </c>
      <c r="H79" s="32">
        <f t="shared" si="54"/>
        <v>265</v>
      </c>
      <c r="I79" s="32">
        <f t="shared" si="54"/>
        <v>293</v>
      </c>
      <c r="J79" s="32">
        <f t="shared" si="54"/>
        <v>241</v>
      </c>
      <c r="K79" s="32">
        <f t="shared" si="54"/>
        <v>259</v>
      </c>
      <c r="L79" s="32">
        <f t="shared" si="54"/>
        <v>224</v>
      </c>
      <c r="M79" s="32">
        <f t="shared" si="54"/>
        <v>282</v>
      </c>
      <c r="N79" s="32">
        <f t="shared" si="54"/>
        <v>337</v>
      </c>
      <c r="O79" s="32">
        <f t="shared" si="54"/>
        <v>377</v>
      </c>
      <c r="P79" s="32">
        <f t="shared" si="54"/>
        <v>438</v>
      </c>
      <c r="Q79" s="32">
        <f t="shared" si="54"/>
        <v>615</v>
      </c>
      <c r="R79" s="32">
        <f t="shared" si="54"/>
        <v>668</v>
      </c>
      <c r="S79" s="32">
        <f t="shared" si="54"/>
        <v>926</v>
      </c>
      <c r="T79" s="32">
        <f t="shared" si="54"/>
        <v>1122</v>
      </c>
      <c r="U79" s="77">
        <f t="shared" ref="U79:V80" si="55">U73-U76</f>
        <v>1410</v>
      </c>
      <c r="V79" s="77">
        <f t="shared" si="55"/>
        <v>1717</v>
      </c>
      <c r="W79" s="77">
        <f t="shared" ref="W79:X79" si="56">W73-W76</f>
        <v>2037</v>
      </c>
      <c r="X79" s="77">
        <f t="shared" si="56"/>
        <v>2488</v>
      </c>
      <c r="Y79" s="77">
        <f t="shared" ref="Y79:AA79" si="57">Y73-Y76</f>
        <v>2901</v>
      </c>
      <c r="Z79" s="77">
        <f t="shared" si="57"/>
        <v>2882</v>
      </c>
      <c r="AA79" s="77">
        <f t="shared" si="57"/>
        <v>2817</v>
      </c>
      <c r="AB79" s="512">
        <f t="shared" si="50"/>
        <v>3.0421166306695464</v>
      </c>
    </row>
    <row r="80" spans="1:28" x14ac:dyDescent="0.2">
      <c r="A80" s="8"/>
      <c r="B80" s="35" t="s">
        <v>24</v>
      </c>
      <c r="C80" s="29">
        <f t="shared" ref="C80:T80" si="58">C74-C77</f>
        <v>248</v>
      </c>
      <c r="D80" s="29">
        <f t="shared" si="58"/>
        <v>261</v>
      </c>
      <c r="E80" s="29">
        <f t="shared" si="58"/>
        <v>289</v>
      </c>
      <c r="F80" s="29">
        <f t="shared" si="58"/>
        <v>445</v>
      </c>
      <c r="G80" s="29">
        <f t="shared" si="58"/>
        <v>586</v>
      </c>
      <c r="H80" s="29">
        <f t="shared" si="58"/>
        <v>633</v>
      </c>
      <c r="I80" s="29">
        <f t="shared" si="58"/>
        <v>839</v>
      </c>
      <c r="J80" s="29">
        <f t="shared" si="58"/>
        <v>695</v>
      </c>
      <c r="K80" s="29">
        <f t="shared" si="58"/>
        <v>646</v>
      </c>
      <c r="L80" s="29">
        <f t="shared" si="58"/>
        <v>583</v>
      </c>
      <c r="M80" s="29">
        <f t="shared" si="58"/>
        <v>696</v>
      </c>
      <c r="N80" s="29">
        <f t="shared" si="58"/>
        <v>877</v>
      </c>
      <c r="O80" s="29">
        <f t="shared" si="58"/>
        <v>1013</v>
      </c>
      <c r="P80" s="29">
        <f t="shared" si="58"/>
        <v>1204</v>
      </c>
      <c r="Q80" s="29">
        <f t="shared" si="58"/>
        <v>1658</v>
      </c>
      <c r="R80" s="29">
        <f t="shared" si="58"/>
        <v>1824</v>
      </c>
      <c r="S80" s="29">
        <f t="shared" si="58"/>
        <v>2445</v>
      </c>
      <c r="T80" s="47">
        <f t="shared" si="58"/>
        <v>3004</v>
      </c>
      <c r="U80" s="287">
        <f t="shared" si="55"/>
        <v>3720</v>
      </c>
      <c r="V80" s="287">
        <f t="shared" si="55"/>
        <v>4554</v>
      </c>
      <c r="W80" s="287">
        <f t="shared" ref="W80:X80" si="59">W74-W77</f>
        <v>5488</v>
      </c>
      <c r="X80" s="287">
        <f t="shared" si="59"/>
        <v>6572</v>
      </c>
      <c r="Y80" s="287">
        <f t="shared" ref="Y80:AA80" si="60">Y74-Y77</f>
        <v>8265</v>
      </c>
      <c r="Z80" s="325">
        <f t="shared" si="60"/>
        <v>8134</v>
      </c>
      <c r="AA80" s="325">
        <f t="shared" si="60"/>
        <v>7847</v>
      </c>
      <c r="AB80" s="418">
        <f t="shared" si="50"/>
        <v>3.2094069529652351</v>
      </c>
    </row>
    <row r="81" spans="1:28" ht="15" x14ac:dyDescent="0.2">
      <c r="A81" s="8"/>
      <c r="B81" s="33" t="s">
        <v>48</v>
      </c>
      <c r="C81" s="25">
        <f>C83+C82</f>
        <v>11</v>
      </c>
      <c r="D81" s="25">
        <f t="shared" ref="D81:T81" si="61">D83+D82</f>
        <v>7</v>
      </c>
      <c r="E81" s="25">
        <f t="shared" si="61"/>
        <v>6</v>
      </c>
      <c r="F81" s="25">
        <f t="shared" si="61"/>
        <v>19</v>
      </c>
      <c r="G81" s="25">
        <f t="shared" si="61"/>
        <v>28</v>
      </c>
      <c r="H81" s="25">
        <f t="shared" si="61"/>
        <v>29</v>
      </c>
      <c r="I81" s="25">
        <f t="shared" si="61"/>
        <v>33</v>
      </c>
      <c r="J81" s="25">
        <f t="shared" si="61"/>
        <v>37</v>
      </c>
      <c r="K81" s="25">
        <f t="shared" si="61"/>
        <v>35</v>
      </c>
      <c r="L81" s="25">
        <f t="shared" si="61"/>
        <v>47</v>
      </c>
      <c r="M81" s="25">
        <f t="shared" si="61"/>
        <v>69</v>
      </c>
      <c r="N81" s="25">
        <f t="shared" si="61"/>
        <v>73</v>
      </c>
      <c r="O81" s="25">
        <f t="shared" si="61"/>
        <v>93</v>
      </c>
      <c r="P81" s="25">
        <f t="shared" si="61"/>
        <v>91</v>
      </c>
      <c r="Q81" s="25">
        <f t="shared" si="61"/>
        <v>142</v>
      </c>
      <c r="R81" s="25">
        <f t="shared" si="61"/>
        <v>276</v>
      </c>
      <c r="S81" s="25">
        <f t="shared" si="61"/>
        <v>494</v>
      </c>
      <c r="T81" s="45">
        <f t="shared" si="61"/>
        <v>1042</v>
      </c>
      <c r="U81" s="288">
        <v>2546</v>
      </c>
      <c r="V81" s="285">
        <v>3613</v>
      </c>
      <c r="W81" s="285">
        <v>5564</v>
      </c>
      <c r="X81" s="285">
        <v>11717</v>
      </c>
      <c r="Y81" s="285">
        <v>18986</v>
      </c>
      <c r="Z81" s="285">
        <v>21493</v>
      </c>
      <c r="AA81" s="285">
        <v>23065</v>
      </c>
      <c r="AB81" s="417">
        <f t="shared" si="50"/>
        <v>46.690283400809719</v>
      </c>
    </row>
    <row r="82" spans="1:28" x14ac:dyDescent="0.2">
      <c r="A82" s="8"/>
      <c r="B82" s="34" t="s">
        <v>23</v>
      </c>
      <c r="C82" s="27">
        <v>3</v>
      </c>
      <c r="D82" s="27">
        <v>3</v>
      </c>
      <c r="E82" s="27">
        <v>3</v>
      </c>
      <c r="F82" s="27">
        <v>12</v>
      </c>
      <c r="G82" s="27">
        <v>14</v>
      </c>
      <c r="H82" s="27">
        <v>12</v>
      </c>
      <c r="I82" s="27">
        <v>13</v>
      </c>
      <c r="J82" s="27">
        <v>16</v>
      </c>
      <c r="K82" s="27">
        <v>17</v>
      </c>
      <c r="L82" s="27">
        <v>19</v>
      </c>
      <c r="M82" s="27">
        <v>25</v>
      </c>
      <c r="N82" s="27">
        <v>37</v>
      </c>
      <c r="O82" s="27">
        <v>40</v>
      </c>
      <c r="P82" s="27">
        <v>40</v>
      </c>
      <c r="Q82" s="27">
        <v>67</v>
      </c>
      <c r="R82" s="27">
        <v>106</v>
      </c>
      <c r="S82" s="27">
        <v>174</v>
      </c>
      <c r="T82" s="46">
        <v>322</v>
      </c>
      <c r="U82" s="77">
        <v>766</v>
      </c>
      <c r="V82" s="279">
        <v>1163</v>
      </c>
      <c r="W82" s="279">
        <v>1711</v>
      </c>
      <c r="X82" s="279">
        <v>3461</v>
      </c>
      <c r="Y82" s="282">
        <v>5498</v>
      </c>
      <c r="Z82" s="282">
        <v>5983</v>
      </c>
      <c r="AA82" s="282">
        <v>6332</v>
      </c>
      <c r="AB82" s="512">
        <f t="shared" si="50"/>
        <v>36.390804597701148</v>
      </c>
    </row>
    <row r="83" spans="1:28" x14ac:dyDescent="0.2">
      <c r="A83" s="8"/>
      <c r="B83" s="35" t="s">
        <v>24</v>
      </c>
      <c r="C83" s="29">
        <v>8</v>
      </c>
      <c r="D83" s="29">
        <v>4</v>
      </c>
      <c r="E83" s="29">
        <v>3</v>
      </c>
      <c r="F83" s="29">
        <v>7</v>
      </c>
      <c r="G83" s="29">
        <v>14</v>
      </c>
      <c r="H83" s="29">
        <v>17</v>
      </c>
      <c r="I83" s="29">
        <v>20</v>
      </c>
      <c r="J83" s="29">
        <v>21</v>
      </c>
      <c r="K83" s="29">
        <v>18</v>
      </c>
      <c r="L83" s="29">
        <v>28</v>
      </c>
      <c r="M83" s="29">
        <v>44</v>
      </c>
      <c r="N83" s="29">
        <v>36</v>
      </c>
      <c r="O83" s="29">
        <v>53</v>
      </c>
      <c r="P83" s="29">
        <v>51</v>
      </c>
      <c r="Q83" s="29">
        <v>75</v>
      </c>
      <c r="R83" s="29">
        <v>170</v>
      </c>
      <c r="S83" s="29">
        <v>320</v>
      </c>
      <c r="T83" s="47">
        <v>720</v>
      </c>
      <c r="U83" s="334">
        <v>1780</v>
      </c>
      <c r="V83" s="279">
        <v>2450</v>
      </c>
      <c r="W83" s="280">
        <v>3853</v>
      </c>
      <c r="X83" s="280">
        <v>8256</v>
      </c>
      <c r="Y83" s="280">
        <v>13488</v>
      </c>
      <c r="Z83" s="280">
        <v>15510</v>
      </c>
      <c r="AA83" s="280">
        <v>16733</v>
      </c>
      <c r="AB83" s="418">
        <f t="shared" si="50"/>
        <v>52.290624999999999</v>
      </c>
    </row>
    <row r="84" spans="1:28" ht="15" x14ac:dyDescent="0.2">
      <c r="A84" s="8"/>
      <c r="B84" s="33" t="s">
        <v>49</v>
      </c>
      <c r="C84" s="25">
        <f>C85+C86</f>
        <v>536</v>
      </c>
      <c r="D84" s="25">
        <f t="shared" ref="D84:T84" si="62">D85+D86</f>
        <v>571</v>
      </c>
      <c r="E84" s="25">
        <f t="shared" si="62"/>
        <v>557</v>
      </c>
      <c r="F84" s="25">
        <f t="shared" si="62"/>
        <v>922</v>
      </c>
      <c r="G84" s="25">
        <f t="shared" si="62"/>
        <v>1151</v>
      </c>
      <c r="H84" s="25">
        <f t="shared" si="62"/>
        <v>1276</v>
      </c>
      <c r="I84" s="25">
        <f t="shared" si="62"/>
        <v>1575</v>
      </c>
      <c r="J84" s="25">
        <f t="shared" si="62"/>
        <v>1425</v>
      </c>
      <c r="K84" s="25">
        <f t="shared" si="62"/>
        <v>1343</v>
      </c>
      <c r="L84" s="25">
        <f t="shared" si="62"/>
        <v>1255</v>
      </c>
      <c r="M84" s="25">
        <f t="shared" si="62"/>
        <v>1563</v>
      </c>
      <c r="N84" s="25">
        <f t="shared" si="62"/>
        <v>1781</v>
      </c>
      <c r="O84" s="25">
        <f t="shared" si="62"/>
        <v>2173</v>
      </c>
      <c r="P84" s="25">
        <f t="shared" si="62"/>
        <v>2544</v>
      </c>
      <c r="Q84" s="25">
        <f t="shared" si="62"/>
        <v>3485</v>
      </c>
      <c r="R84" s="25">
        <f t="shared" si="62"/>
        <v>4022</v>
      </c>
      <c r="S84" s="25">
        <f t="shared" si="62"/>
        <v>5222</v>
      </c>
      <c r="T84" s="45">
        <f t="shared" si="62"/>
        <v>6500</v>
      </c>
      <c r="U84" s="335">
        <f t="shared" ref="U84:V86" si="63">U72-U81</f>
        <v>7787</v>
      </c>
      <c r="V84" s="335">
        <f t="shared" si="63"/>
        <v>9063</v>
      </c>
      <c r="W84" s="335">
        <f t="shared" ref="W84:X84" si="64">W72-W81</f>
        <v>10603</v>
      </c>
      <c r="X84" s="335">
        <f t="shared" si="64"/>
        <v>12120</v>
      </c>
      <c r="Y84" s="335">
        <f t="shared" ref="Y84:AA84" si="65">Y72-Y81</f>
        <v>13551</v>
      </c>
      <c r="Z84" s="335">
        <f t="shared" si="65"/>
        <v>12529</v>
      </c>
      <c r="AA84" s="335">
        <f t="shared" si="65"/>
        <v>11790</v>
      </c>
      <c r="AB84" s="417">
        <f t="shared" si="50"/>
        <v>2.2577556491765609</v>
      </c>
    </row>
    <row r="85" spans="1:28" x14ac:dyDescent="0.2">
      <c r="A85" s="8"/>
      <c r="B85" s="34" t="s">
        <v>23</v>
      </c>
      <c r="C85" s="32">
        <f t="shared" ref="C85:T85" si="66">C73-C82</f>
        <v>155</v>
      </c>
      <c r="D85" s="32">
        <f t="shared" si="66"/>
        <v>161</v>
      </c>
      <c r="E85" s="32">
        <f t="shared" si="66"/>
        <v>149</v>
      </c>
      <c r="F85" s="32">
        <f t="shared" si="66"/>
        <v>273</v>
      </c>
      <c r="G85" s="32">
        <f t="shared" si="66"/>
        <v>339</v>
      </c>
      <c r="H85" s="32">
        <f t="shared" si="66"/>
        <v>381</v>
      </c>
      <c r="I85" s="32">
        <f t="shared" si="66"/>
        <v>425</v>
      </c>
      <c r="J85" s="32">
        <f t="shared" si="66"/>
        <v>395</v>
      </c>
      <c r="K85" s="32">
        <f t="shared" si="66"/>
        <v>392</v>
      </c>
      <c r="L85" s="32">
        <f t="shared" si="66"/>
        <v>356</v>
      </c>
      <c r="M85" s="32">
        <f t="shared" si="66"/>
        <v>464</v>
      </c>
      <c r="N85" s="32">
        <f t="shared" si="66"/>
        <v>555</v>
      </c>
      <c r="O85" s="32">
        <f t="shared" si="66"/>
        <v>653</v>
      </c>
      <c r="P85" s="32">
        <f t="shared" si="66"/>
        <v>776</v>
      </c>
      <c r="Q85" s="32">
        <f t="shared" si="66"/>
        <v>1039</v>
      </c>
      <c r="R85" s="32">
        <f t="shared" si="66"/>
        <v>1172</v>
      </c>
      <c r="S85" s="32">
        <f t="shared" si="66"/>
        <v>1571</v>
      </c>
      <c r="T85" s="32">
        <f t="shared" si="66"/>
        <v>1872</v>
      </c>
      <c r="U85" s="77">
        <f t="shared" si="63"/>
        <v>2327</v>
      </c>
      <c r="V85" s="77">
        <f t="shared" si="63"/>
        <v>2612</v>
      </c>
      <c r="W85" s="77">
        <f t="shared" ref="W85:X85" si="67">W73-W82</f>
        <v>3022</v>
      </c>
      <c r="X85" s="77">
        <f t="shared" si="67"/>
        <v>3429</v>
      </c>
      <c r="Y85" s="77">
        <f t="shared" ref="Y85:AA85" si="68">Y73-Y82</f>
        <v>3720</v>
      </c>
      <c r="Z85" s="77">
        <f t="shared" si="68"/>
        <v>3452</v>
      </c>
      <c r="AA85" s="77">
        <f t="shared" si="68"/>
        <v>3227</v>
      </c>
      <c r="AB85" s="512">
        <f t="shared" si="50"/>
        <v>2.0541056651814129</v>
      </c>
    </row>
    <row r="86" spans="1:28" x14ac:dyDescent="0.2">
      <c r="A86" s="8"/>
      <c r="B86" s="34" t="s">
        <v>24</v>
      </c>
      <c r="C86" s="27">
        <f t="shared" ref="C86:T86" si="69">C74-C83</f>
        <v>381</v>
      </c>
      <c r="D86" s="27">
        <f t="shared" si="69"/>
        <v>410</v>
      </c>
      <c r="E86" s="27">
        <f t="shared" si="69"/>
        <v>408</v>
      </c>
      <c r="F86" s="27">
        <f t="shared" si="69"/>
        <v>649</v>
      </c>
      <c r="G86" s="27">
        <f t="shared" si="69"/>
        <v>812</v>
      </c>
      <c r="H86" s="27">
        <f t="shared" si="69"/>
        <v>895</v>
      </c>
      <c r="I86" s="27">
        <f t="shared" si="69"/>
        <v>1150</v>
      </c>
      <c r="J86" s="27">
        <f t="shared" si="69"/>
        <v>1030</v>
      </c>
      <c r="K86" s="27">
        <f t="shared" si="69"/>
        <v>951</v>
      </c>
      <c r="L86" s="27">
        <f t="shared" si="69"/>
        <v>899</v>
      </c>
      <c r="M86" s="27">
        <f t="shared" si="69"/>
        <v>1099</v>
      </c>
      <c r="N86" s="27">
        <f t="shared" si="69"/>
        <v>1226</v>
      </c>
      <c r="O86" s="27">
        <f t="shared" si="69"/>
        <v>1520</v>
      </c>
      <c r="P86" s="27">
        <f t="shared" si="69"/>
        <v>1768</v>
      </c>
      <c r="Q86" s="27">
        <f t="shared" si="69"/>
        <v>2446</v>
      </c>
      <c r="R86" s="27">
        <f t="shared" si="69"/>
        <v>2850</v>
      </c>
      <c r="S86" s="27">
        <f t="shared" si="69"/>
        <v>3651</v>
      </c>
      <c r="T86" s="46">
        <f t="shared" si="69"/>
        <v>4628</v>
      </c>
      <c r="U86" s="274">
        <f t="shared" si="63"/>
        <v>5460</v>
      </c>
      <c r="V86" s="274">
        <f t="shared" si="63"/>
        <v>6451</v>
      </c>
      <c r="W86" s="274">
        <f t="shared" ref="W86:X86" si="70">W74-W83</f>
        <v>7581</v>
      </c>
      <c r="X86" s="274">
        <f t="shared" si="70"/>
        <v>8691</v>
      </c>
      <c r="Y86" s="274">
        <f t="shared" ref="Y86:AA86" si="71">Y74-Y83</f>
        <v>9831</v>
      </c>
      <c r="Z86" s="274">
        <f t="shared" si="71"/>
        <v>9077</v>
      </c>
      <c r="AA86" s="274">
        <f t="shared" si="71"/>
        <v>8563</v>
      </c>
      <c r="AB86" s="418">
        <f t="shared" si="50"/>
        <v>2.3453848260750481</v>
      </c>
    </row>
    <row r="87" spans="1:28" ht="16" x14ac:dyDescent="0.2">
      <c r="A87" s="8"/>
      <c r="B87" s="66" t="s">
        <v>50</v>
      </c>
      <c r="C87" s="281">
        <f>C89+C88</f>
        <v>1135</v>
      </c>
      <c r="D87" s="281">
        <f t="shared" ref="D87:T87" si="72">D89+D88</f>
        <v>1298</v>
      </c>
      <c r="E87" s="281">
        <f t="shared" si="72"/>
        <v>1594</v>
      </c>
      <c r="F87" s="281">
        <f t="shared" si="72"/>
        <v>2022</v>
      </c>
      <c r="G87" s="281">
        <f t="shared" si="72"/>
        <v>2248</v>
      </c>
      <c r="H87" s="281">
        <f t="shared" si="72"/>
        <v>2627</v>
      </c>
      <c r="I87" s="281">
        <f t="shared" si="72"/>
        <v>3084</v>
      </c>
      <c r="J87" s="281">
        <f t="shared" si="72"/>
        <v>3835</v>
      </c>
      <c r="K87" s="281">
        <f t="shared" si="72"/>
        <v>4500</v>
      </c>
      <c r="L87" s="281">
        <f t="shared" si="72"/>
        <v>5010</v>
      </c>
      <c r="M87" s="281">
        <f t="shared" si="72"/>
        <v>5567</v>
      </c>
      <c r="N87" s="281">
        <f t="shared" si="72"/>
        <v>6497</v>
      </c>
      <c r="O87" s="281">
        <f t="shared" si="72"/>
        <v>6872</v>
      </c>
      <c r="P87" s="281">
        <f t="shared" si="72"/>
        <v>6524</v>
      </c>
      <c r="Q87" s="281">
        <f t="shared" si="72"/>
        <v>6973</v>
      </c>
      <c r="R87" s="281">
        <f t="shared" si="72"/>
        <v>7945</v>
      </c>
      <c r="S87" s="281">
        <f t="shared" si="72"/>
        <v>8791</v>
      </c>
      <c r="T87" s="281">
        <f t="shared" si="72"/>
        <v>10684</v>
      </c>
      <c r="U87" s="281">
        <v>11537</v>
      </c>
      <c r="V87" s="281">
        <v>10724</v>
      </c>
      <c r="W87" s="281">
        <v>9711</v>
      </c>
      <c r="X87" s="281">
        <v>12290</v>
      </c>
      <c r="Y87" s="281">
        <v>12499</v>
      </c>
      <c r="Z87" s="281">
        <v>10964</v>
      </c>
      <c r="AA87" s="277">
        <v>10536</v>
      </c>
      <c r="AB87" s="570">
        <f t="shared" si="50"/>
        <v>1.1984984643385281</v>
      </c>
    </row>
    <row r="88" spans="1:28" x14ac:dyDescent="0.2">
      <c r="A88" s="8"/>
      <c r="B88" s="34" t="s">
        <v>51</v>
      </c>
      <c r="C88" s="32">
        <v>420</v>
      </c>
      <c r="D88" s="32">
        <v>480</v>
      </c>
      <c r="E88" s="32">
        <v>614</v>
      </c>
      <c r="F88" s="32">
        <v>763</v>
      </c>
      <c r="G88" s="32">
        <v>885</v>
      </c>
      <c r="H88" s="32">
        <v>1079</v>
      </c>
      <c r="I88" s="32">
        <v>1209</v>
      </c>
      <c r="J88" s="32">
        <v>1472</v>
      </c>
      <c r="K88" s="32">
        <v>1894</v>
      </c>
      <c r="L88" s="32">
        <v>2046</v>
      </c>
      <c r="M88" s="32">
        <v>2281</v>
      </c>
      <c r="N88" s="32">
        <v>2579</v>
      </c>
      <c r="O88" s="32">
        <v>2902</v>
      </c>
      <c r="P88" s="32">
        <v>2789</v>
      </c>
      <c r="Q88" s="32">
        <v>3026</v>
      </c>
      <c r="R88" s="32">
        <v>3487</v>
      </c>
      <c r="S88" s="32">
        <v>3779</v>
      </c>
      <c r="T88" s="32">
        <v>4359</v>
      </c>
      <c r="U88" s="286">
        <v>4772</v>
      </c>
      <c r="V88" s="282">
        <v>4481</v>
      </c>
      <c r="W88" s="282">
        <v>3986</v>
      </c>
      <c r="X88" s="282">
        <v>4810</v>
      </c>
      <c r="Y88" s="282">
        <v>5056</v>
      </c>
      <c r="Z88" s="282">
        <v>4577</v>
      </c>
      <c r="AA88" s="282">
        <v>4277</v>
      </c>
      <c r="AB88" s="418">
        <f t="shared" si="50"/>
        <v>1.1317808944165122</v>
      </c>
    </row>
    <row r="89" spans="1:28" x14ac:dyDescent="0.2">
      <c r="A89" s="8"/>
      <c r="B89" s="34" t="s">
        <v>52</v>
      </c>
      <c r="C89" s="32">
        <v>715</v>
      </c>
      <c r="D89" s="32">
        <v>818</v>
      </c>
      <c r="E89" s="32">
        <v>980</v>
      </c>
      <c r="F89" s="32">
        <v>1259</v>
      </c>
      <c r="G89" s="32">
        <v>1363</v>
      </c>
      <c r="H89" s="32">
        <v>1548</v>
      </c>
      <c r="I89" s="32">
        <v>1875</v>
      </c>
      <c r="J89" s="32">
        <v>2363</v>
      </c>
      <c r="K89" s="32">
        <v>2606</v>
      </c>
      <c r="L89" s="32">
        <v>2964</v>
      </c>
      <c r="M89" s="32">
        <v>3286</v>
      </c>
      <c r="N89" s="32">
        <v>3918</v>
      </c>
      <c r="O89" s="32">
        <v>3970</v>
      </c>
      <c r="P89" s="32">
        <v>3735</v>
      </c>
      <c r="Q89" s="32">
        <v>3947</v>
      </c>
      <c r="R89" s="32">
        <v>4458</v>
      </c>
      <c r="S89" s="32">
        <v>5012</v>
      </c>
      <c r="T89" s="32">
        <v>6325</v>
      </c>
      <c r="U89" s="287">
        <v>6765</v>
      </c>
      <c r="V89" s="279">
        <v>6243</v>
      </c>
      <c r="W89" s="280">
        <v>5725</v>
      </c>
      <c r="X89" s="280">
        <v>7480</v>
      </c>
      <c r="Y89" s="280">
        <v>7443</v>
      </c>
      <c r="Z89" s="280">
        <v>6387</v>
      </c>
      <c r="AA89" s="280">
        <v>6259</v>
      </c>
      <c r="AB89" s="511">
        <f t="shared" si="50"/>
        <v>1.2488028731045491</v>
      </c>
    </row>
    <row r="90" spans="1:28" ht="15" x14ac:dyDescent="0.2">
      <c r="A90" s="8"/>
      <c r="B90" s="33" t="s">
        <v>53</v>
      </c>
      <c r="C90" s="25">
        <f>C91+C92</f>
        <v>701</v>
      </c>
      <c r="D90" s="25">
        <f t="shared" ref="D90:T90" si="73">D91+D92</f>
        <v>892</v>
      </c>
      <c r="E90" s="25">
        <f t="shared" si="73"/>
        <v>1121</v>
      </c>
      <c r="F90" s="25">
        <f t="shared" si="73"/>
        <v>1511</v>
      </c>
      <c r="G90" s="25">
        <f t="shared" si="73"/>
        <v>1692</v>
      </c>
      <c r="H90" s="25">
        <f t="shared" si="73"/>
        <v>2049</v>
      </c>
      <c r="I90" s="25">
        <f t="shared" si="73"/>
        <v>2430</v>
      </c>
      <c r="J90" s="25">
        <f t="shared" si="73"/>
        <v>3045</v>
      </c>
      <c r="K90" s="25">
        <f t="shared" si="73"/>
        <v>3605</v>
      </c>
      <c r="L90" s="25">
        <f t="shared" si="73"/>
        <v>4070</v>
      </c>
      <c r="M90" s="25">
        <f t="shared" si="73"/>
        <v>4633</v>
      </c>
      <c r="N90" s="25">
        <f t="shared" si="73"/>
        <v>5517</v>
      </c>
      <c r="O90" s="25">
        <f t="shared" si="73"/>
        <v>5826</v>
      </c>
      <c r="P90" s="25">
        <f t="shared" si="73"/>
        <v>5500</v>
      </c>
      <c r="Q90" s="25">
        <f t="shared" si="73"/>
        <v>5869</v>
      </c>
      <c r="R90" s="25">
        <f t="shared" si="73"/>
        <v>6733</v>
      </c>
      <c r="S90" s="25">
        <f t="shared" si="73"/>
        <v>7485</v>
      </c>
      <c r="T90" s="45">
        <f t="shared" si="73"/>
        <v>9233</v>
      </c>
      <c r="U90" s="288">
        <v>10010</v>
      </c>
      <c r="V90" s="285">
        <v>9140</v>
      </c>
      <c r="W90" s="285">
        <v>8301</v>
      </c>
      <c r="X90" s="285">
        <v>10771</v>
      </c>
      <c r="Y90" s="285">
        <v>10992</v>
      </c>
      <c r="Z90" s="285">
        <v>9402</v>
      </c>
      <c r="AA90" s="285">
        <v>9092</v>
      </c>
      <c r="AB90" s="417">
        <f t="shared" si="50"/>
        <v>1.214696058784235</v>
      </c>
    </row>
    <row r="91" spans="1:28" x14ac:dyDescent="0.2">
      <c r="A91" s="8"/>
      <c r="B91" s="34" t="s">
        <v>23</v>
      </c>
      <c r="C91" s="32">
        <v>233</v>
      </c>
      <c r="D91" s="32">
        <v>310</v>
      </c>
      <c r="E91" s="32">
        <v>411</v>
      </c>
      <c r="F91" s="32">
        <v>553</v>
      </c>
      <c r="G91" s="32">
        <v>620</v>
      </c>
      <c r="H91" s="32">
        <v>797</v>
      </c>
      <c r="I91" s="32">
        <v>922</v>
      </c>
      <c r="J91" s="32">
        <v>1137</v>
      </c>
      <c r="K91" s="32">
        <v>1473</v>
      </c>
      <c r="L91" s="32">
        <v>1618</v>
      </c>
      <c r="M91" s="32">
        <v>1853</v>
      </c>
      <c r="N91" s="32">
        <v>2125</v>
      </c>
      <c r="O91" s="32">
        <v>2408</v>
      </c>
      <c r="P91" s="32">
        <v>2283</v>
      </c>
      <c r="Q91" s="32">
        <v>2485</v>
      </c>
      <c r="R91" s="32">
        <v>2876</v>
      </c>
      <c r="S91" s="32">
        <v>3137</v>
      </c>
      <c r="T91" s="32">
        <v>3723</v>
      </c>
      <c r="U91" s="77">
        <v>4031</v>
      </c>
      <c r="V91" s="279">
        <v>3699</v>
      </c>
      <c r="W91" s="279">
        <v>3303</v>
      </c>
      <c r="X91" s="279">
        <v>4108</v>
      </c>
      <c r="Y91" s="282">
        <v>4307</v>
      </c>
      <c r="Z91" s="282">
        <v>3787</v>
      </c>
      <c r="AA91" s="282">
        <v>3570</v>
      </c>
      <c r="AB91" s="512">
        <f t="shared" si="50"/>
        <v>1.138029964934651</v>
      </c>
    </row>
    <row r="92" spans="1:28" x14ac:dyDescent="0.2">
      <c r="A92" s="8"/>
      <c r="B92" s="35" t="s">
        <v>24</v>
      </c>
      <c r="C92" s="32">
        <v>468</v>
      </c>
      <c r="D92" s="32">
        <v>582</v>
      </c>
      <c r="E92" s="32">
        <v>710</v>
      </c>
      <c r="F92" s="32">
        <v>958</v>
      </c>
      <c r="G92" s="32">
        <v>1072</v>
      </c>
      <c r="H92" s="32">
        <v>1252</v>
      </c>
      <c r="I92" s="32">
        <v>1508</v>
      </c>
      <c r="J92" s="32">
        <v>1908</v>
      </c>
      <c r="K92" s="32">
        <v>2132</v>
      </c>
      <c r="L92" s="32">
        <v>2452</v>
      </c>
      <c r="M92" s="32">
        <v>2780</v>
      </c>
      <c r="N92" s="32">
        <v>3392</v>
      </c>
      <c r="O92" s="32">
        <v>3418</v>
      </c>
      <c r="P92" s="32">
        <v>3217</v>
      </c>
      <c r="Q92" s="32">
        <v>3384</v>
      </c>
      <c r="R92" s="32">
        <v>3857</v>
      </c>
      <c r="S92" s="32">
        <v>4348</v>
      </c>
      <c r="T92" s="32">
        <v>5510</v>
      </c>
      <c r="U92" s="287">
        <v>5979</v>
      </c>
      <c r="V92" s="336">
        <v>5441</v>
      </c>
      <c r="W92" s="336">
        <v>4998</v>
      </c>
      <c r="X92" s="280">
        <v>6663</v>
      </c>
      <c r="Y92" s="280">
        <v>6685</v>
      </c>
      <c r="Z92" s="280">
        <v>5615</v>
      </c>
      <c r="AA92" s="280">
        <v>5522</v>
      </c>
      <c r="AB92" s="418">
        <f t="shared" si="50"/>
        <v>1.2700091996320146</v>
      </c>
    </row>
    <row r="93" spans="1:28" ht="15" x14ac:dyDescent="0.2">
      <c r="A93" s="8"/>
      <c r="B93" s="33" t="s">
        <v>54</v>
      </c>
      <c r="C93" s="25">
        <f>C95+C94</f>
        <v>434</v>
      </c>
      <c r="D93" s="25">
        <f t="shared" ref="D93:T93" si="74">D95+D94</f>
        <v>406</v>
      </c>
      <c r="E93" s="25">
        <f t="shared" si="74"/>
        <v>473</v>
      </c>
      <c r="F93" s="25">
        <f t="shared" si="74"/>
        <v>511</v>
      </c>
      <c r="G93" s="25">
        <f t="shared" si="74"/>
        <v>556</v>
      </c>
      <c r="H93" s="25">
        <f t="shared" si="74"/>
        <v>578</v>
      </c>
      <c r="I93" s="25">
        <f t="shared" si="74"/>
        <v>654</v>
      </c>
      <c r="J93" s="25">
        <f t="shared" si="74"/>
        <v>790</v>
      </c>
      <c r="K93" s="25">
        <f t="shared" si="74"/>
        <v>895</v>
      </c>
      <c r="L93" s="25">
        <f t="shared" si="74"/>
        <v>940</v>
      </c>
      <c r="M93" s="25">
        <f t="shared" si="74"/>
        <v>934</v>
      </c>
      <c r="N93" s="25">
        <f t="shared" si="74"/>
        <v>980</v>
      </c>
      <c r="O93" s="25">
        <f t="shared" si="74"/>
        <v>1046</v>
      </c>
      <c r="P93" s="25">
        <f t="shared" si="74"/>
        <v>1024</v>
      </c>
      <c r="Q93" s="25">
        <f t="shared" si="74"/>
        <v>1104</v>
      </c>
      <c r="R93" s="25">
        <f t="shared" si="74"/>
        <v>1212</v>
      </c>
      <c r="S93" s="25">
        <f t="shared" si="74"/>
        <v>1306</v>
      </c>
      <c r="T93" s="45">
        <f t="shared" si="74"/>
        <v>1451</v>
      </c>
      <c r="U93" s="288">
        <f t="shared" ref="U93:V95" si="75">U87-U90</f>
        <v>1527</v>
      </c>
      <c r="V93" s="345">
        <f t="shared" si="75"/>
        <v>1584</v>
      </c>
      <c r="W93" s="345">
        <f t="shared" ref="W93:X93" si="76">W87-W90</f>
        <v>1410</v>
      </c>
      <c r="X93" s="345">
        <f t="shared" si="76"/>
        <v>1519</v>
      </c>
      <c r="Y93" s="345">
        <f t="shared" ref="Y93:AA93" si="77">Y87-Y90</f>
        <v>1507</v>
      </c>
      <c r="Z93" s="345">
        <f t="shared" si="77"/>
        <v>1562</v>
      </c>
      <c r="AA93" s="345">
        <f t="shared" si="77"/>
        <v>1444</v>
      </c>
      <c r="AB93" s="417">
        <f t="shared" si="50"/>
        <v>1.1056661562021439</v>
      </c>
    </row>
    <row r="94" spans="1:28" x14ac:dyDescent="0.2">
      <c r="A94" s="8"/>
      <c r="B94" s="34" t="s">
        <v>23</v>
      </c>
      <c r="C94" s="32">
        <f t="shared" ref="C94:T94" si="78">C88-C91</f>
        <v>187</v>
      </c>
      <c r="D94" s="32">
        <f t="shared" si="78"/>
        <v>170</v>
      </c>
      <c r="E94" s="32">
        <f t="shared" si="78"/>
        <v>203</v>
      </c>
      <c r="F94" s="32">
        <f t="shared" si="78"/>
        <v>210</v>
      </c>
      <c r="G94" s="32">
        <f t="shared" si="78"/>
        <v>265</v>
      </c>
      <c r="H94" s="32">
        <f t="shared" si="78"/>
        <v>282</v>
      </c>
      <c r="I94" s="32">
        <f t="shared" si="78"/>
        <v>287</v>
      </c>
      <c r="J94" s="32">
        <f t="shared" si="78"/>
        <v>335</v>
      </c>
      <c r="K94" s="32">
        <f t="shared" si="78"/>
        <v>421</v>
      </c>
      <c r="L94" s="32">
        <f t="shared" si="78"/>
        <v>428</v>
      </c>
      <c r="M94" s="32">
        <f t="shared" si="78"/>
        <v>428</v>
      </c>
      <c r="N94" s="32">
        <f t="shared" si="78"/>
        <v>454</v>
      </c>
      <c r="O94" s="32">
        <f t="shared" si="78"/>
        <v>494</v>
      </c>
      <c r="P94" s="32">
        <f t="shared" si="78"/>
        <v>506</v>
      </c>
      <c r="Q94" s="32">
        <f t="shared" si="78"/>
        <v>541</v>
      </c>
      <c r="R94" s="32">
        <f t="shared" si="78"/>
        <v>611</v>
      </c>
      <c r="S94" s="32">
        <f t="shared" si="78"/>
        <v>642</v>
      </c>
      <c r="T94" s="32">
        <f t="shared" si="78"/>
        <v>636</v>
      </c>
      <c r="U94" s="77">
        <f t="shared" si="75"/>
        <v>741</v>
      </c>
      <c r="V94" s="18">
        <f t="shared" si="75"/>
        <v>782</v>
      </c>
      <c r="W94" s="18">
        <f t="shared" ref="W94:X94" si="79">W88-W91</f>
        <v>683</v>
      </c>
      <c r="X94" s="18">
        <f t="shared" si="79"/>
        <v>702</v>
      </c>
      <c r="Y94" s="18">
        <f t="shared" ref="Y94:AA94" si="80">Y88-Y91</f>
        <v>749</v>
      </c>
      <c r="Z94" s="18">
        <f t="shared" si="80"/>
        <v>790</v>
      </c>
      <c r="AA94" s="18">
        <f t="shared" si="80"/>
        <v>707</v>
      </c>
      <c r="AB94" s="512">
        <f t="shared" si="50"/>
        <v>1.1012461059190031</v>
      </c>
    </row>
    <row r="95" spans="1:28" x14ac:dyDescent="0.2">
      <c r="A95" s="8"/>
      <c r="B95" s="35" t="s">
        <v>24</v>
      </c>
      <c r="C95" s="32">
        <f t="shared" ref="C95:T95" si="81">C89-C92</f>
        <v>247</v>
      </c>
      <c r="D95" s="32">
        <f t="shared" si="81"/>
        <v>236</v>
      </c>
      <c r="E95" s="32">
        <f t="shared" si="81"/>
        <v>270</v>
      </c>
      <c r="F95" s="32">
        <f t="shared" si="81"/>
        <v>301</v>
      </c>
      <c r="G95" s="32">
        <f t="shared" si="81"/>
        <v>291</v>
      </c>
      <c r="H95" s="32">
        <f t="shared" si="81"/>
        <v>296</v>
      </c>
      <c r="I95" s="32">
        <f t="shared" si="81"/>
        <v>367</v>
      </c>
      <c r="J95" s="32">
        <f t="shared" si="81"/>
        <v>455</v>
      </c>
      <c r="K95" s="32">
        <f t="shared" si="81"/>
        <v>474</v>
      </c>
      <c r="L95" s="32">
        <f t="shared" si="81"/>
        <v>512</v>
      </c>
      <c r="M95" s="32">
        <f t="shared" si="81"/>
        <v>506</v>
      </c>
      <c r="N95" s="32">
        <f t="shared" si="81"/>
        <v>526</v>
      </c>
      <c r="O95" s="32">
        <f t="shared" si="81"/>
        <v>552</v>
      </c>
      <c r="P95" s="32">
        <f t="shared" si="81"/>
        <v>518</v>
      </c>
      <c r="Q95" s="32">
        <f t="shared" si="81"/>
        <v>563</v>
      </c>
      <c r="R95" s="32">
        <f t="shared" si="81"/>
        <v>601</v>
      </c>
      <c r="S95" s="32">
        <f t="shared" si="81"/>
        <v>664</v>
      </c>
      <c r="T95" s="32">
        <f t="shared" si="81"/>
        <v>815</v>
      </c>
      <c r="U95" s="274">
        <f t="shared" si="75"/>
        <v>786</v>
      </c>
      <c r="V95" s="15">
        <f t="shared" si="75"/>
        <v>802</v>
      </c>
      <c r="W95" s="15">
        <f t="shared" ref="W95:X95" si="82">W89-W92</f>
        <v>727</v>
      </c>
      <c r="X95" s="15">
        <f t="shared" si="82"/>
        <v>817</v>
      </c>
      <c r="Y95" s="15">
        <f t="shared" ref="Y95:AA95" si="83">Y89-Y92</f>
        <v>758</v>
      </c>
      <c r="Z95" s="15">
        <f t="shared" si="83"/>
        <v>772</v>
      </c>
      <c r="AA95" s="15">
        <f t="shared" si="83"/>
        <v>737</v>
      </c>
      <c r="AB95" s="418">
        <f t="shared" si="50"/>
        <v>1.1099397590361446</v>
      </c>
    </row>
    <row r="96" spans="1:28" ht="15" x14ac:dyDescent="0.2">
      <c r="A96" s="8"/>
      <c r="B96" s="33" t="s">
        <v>55</v>
      </c>
      <c r="C96" s="25">
        <f>C98+C97</f>
        <v>122</v>
      </c>
      <c r="D96" s="25">
        <f t="shared" ref="D96:T96" si="84">D98+D97</f>
        <v>136</v>
      </c>
      <c r="E96" s="25">
        <f t="shared" si="84"/>
        <v>186</v>
      </c>
      <c r="F96" s="25">
        <f t="shared" si="84"/>
        <v>230</v>
      </c>
      <c r="G96" s="25">
        <f t="shared" si="84"/>
        <v>242</v>
      </c>
      <c r="H96" s="25">
        <f t="shared" si="84"/>
        <v>270</v>
      </c>
      <c r="I96" s="25">
        <f t="shared" si="84"/>
        <v>312</v>
      </c>
      <c r="J96" s="25">
        <f t="shared" si="84"/>
        <v>407</v>
      </c>
      <c r="K96" s="25">
        <f t="shared" si="84"/>
        <v>436</v>
      </c>
      <c r="L96" s="25">
        <f t="shared" si="84"/>
        <v>491</v>
      </c>
      <c r="M96" s="25">
        <f t="shared" si="84"/>
        <v>658</v>
      </c>
      <c r="N96" s="25">
        <f t="shared" si="84"/>
        <v>746</v>
      </c>
      <c r="O96" s="25">
        <f t="shared" si="84"/>
        <v>665</v>
      </c>
      <c r="P96" s="25">
        <f t="shared" si="84"/>
        <v>655</v>
      </c>
      <c r="Q96" s="25">
        <f t="shared" si="84"/>
        <v>804</v>
      </c>
      <c r="R96" s="25">
        <f t="shared" si="84"/>
        <v>1222</v>
      </c>
      <c r="S96" s="25">
        <f t="shared" si="84"/>
        <v>1801</v>
      </c>
      <c r="T96" s="45">
        <f t="shared" si="84"/>
        <v>3308</v>
      </c>
      <c r="U96" s="335">
        <v>4869</v>
      </c>
      <c r="V96" s="285">
        <v>5066</v>
      </c>
      <c r="W96" s="285">
        <v>5187</v>
      </c>
      <c r="X96" s="285">
        <v>7983</v>
      </c>
      <c r="Y96" s="285">
        <v>8759</v>
      </c>
      <c r="Z96" s="285">
        <v>7478</v>
      </c>
      <c r="AA96" s="285">
        <v>7431</v>
      </c>
      <c r="AB96" s="417">
        <f t="shared" si="50"/>
        <v>4.1260410882842864</v>
      </c>
    </row>
    <row r="97" spans="1:28" x14ac:dyDescent="0.2">
      <c r="A97" s="8"/>
      <c r="B97" s="34" t="s">
        <v>23</v>
      </c>
      <c r="C97" s="32">
        <v>51</v>
      </c>
      <c r="D97" s="32">
        <v>55</v>
      </c>
      <c r="E97" s="32">
        <v>83</v>
      </c>
      <c r="F97" s="32">
        <v>107</v>
      </c>
      <c r="G97" s="32">
        <v>105</v>
      </c>
      <c r="H97" s="32">
        <v>128</v>
      </c>
      <c r="I97" s="32">
        <v>150</v>
      </c>
      <c r="J97" s="32">
        <v>165</v>
      </c>
      <c r="K97" s="32">
        <v>224</v>
      </c>
      <c r="L97" s="32">
        <v>250</v>
      </c>
      <c r="M97" s="32">
        <v>330</v>
      </c>
      <c r="N97" s="32">
        <v>355</v>
      </c>
      <c r="O97" s="32">
        <v>324</v>
      </c>
      <c r="P97" s="32">
        <v>304</v>
      </c>
      <c r="Q97" s="32">
        <v>388</v>
      </c>
      <c r="R97" s="32">
        <v>534</v>
      </c>
      <c r="S97" s="32">
        <v>738</v>
      </c>
      <c r="T97" s="32">
        <v>1188</v>
      </c>
      <c r="U97" s="77">
        <v>1696</v>
      </c>
      <c r="V97" s="279">
        <v>1808</v>
      </c>
      <c r="W97" s="279">
        <v>1834</v>
      </c>
      <c r="X97" s="279">
        <v>2733</v>
      </c>
      <c r="Y97" s="279">
        <v>3180</v>
      </c>
      <c r="Z97" s="279">
        <v>2753</v>
      </c>
      <c r="AA97" s="279">
        <v>2688</v>
      </c>
      <c r="AB97" s="512">
        <f t="shared" si="50"/>
        <v>3.6422764227642275</v>
      </c>
    </row>
    <row r="98" spans="1:28" x14ac:dyDescent="0.2">
      <c r="A98" s="8"/>
      <c r="B98" s="35" t="s">
        <v>24</v>
      </c>
      <c r="C98" s="32">
        <v>71</v>
      </c>
      <c r="D98" s="32">
        <v>81</v>
      </c>
      <c r="E98" s="32">
        <v>103</v>
      </c>
      <c r="F98" s="32">
        <v>123</v>
      </c>
      <c r="G98" s="32">
        <v>137</v>
      </c>
      <c r="H98" s="32">
        <v>142</v>
      </c>
      <c r="I98" s="32">
        <v>162</v>
      </c>
      <c r="J98" s="32">
        <v>242</v>
      </c>
      <c r="K98" s="32">
        <v>212</v>
      </c>
      <c r="L98" s="32">
        <v>241</v>
      </c>
      <c r="M98" s="32">
        <v>328</v>
      </c>
      <c r="N98" s="32">
        <v>391</v>
      </c>
      <c r="O98" s="32">
        <v>341</v>
      </c>
      <c r="P98" s="32">
        <v>351</v>
      </c>
      <c r="Q98" s="32">
        <v>416</v>
      </c>
      <c r="R98" s="32">
        <v>688</v>
      </c>
      <c r="S98" s="32">
        <v>1063</v>
      </c>
      <c r="T98" s="32">
        <v>2120</v>
      </c>
      <c r="U98" s="287">
        <v>3173</v>
      </c>
      <c r="V98" s="279">
        <v>3258</v>
      </c>
      <c r="W98" s="280">
        <v>3353</v>
      </c>
      <c r="X98" s="280">
        <v>5250</v>
      </c>
      <c r="Y98" s="280">
        <v>5579</v>
      </c>
      <c r="Z98" s="280">
        <v>4725</v>
      </c>
      <c r="AA98" s="280">
        <v>4743</v>
      </c>
      <c r="AB98" s="418">
        <f t="shared" si="50"/>
        <v>4.4619002822201317</v>
      </c>
    </row>
    <row r="99" spans="1:28" ht="15" x14ac:dyDescent="0.2">
      <c r="A99" s="8"/>
      <c r="B99" s="33" t="s">
        <v>56</v>
      </c>
      <c r="C99" s="25">
        <f>C101+C100</f>
        <v>1013</v>
      </c>
      <c r="D99" s="25">
        <f t="shared" ref="D99:T99" si="85">D101+D100</f>
        <v>1162</v>
      </c>
      <c r="E99" s="25">
        <f t="shared" si="85"/>
        <v>1408</v>
      </c>
      <c r="F99" s="25">
        <f t="shared" si="85"/>
        <v>1792</v>
      </c>
      <c r="G99" s="25">
        <f t="shared" si="85"/>
        <v>2006</v>
      </c>
      <c r="H99" s="25">
        <f t="shared" si="85"/>
        <v>2357</v>
      </c>
      <c r="I99" s="25">
        <f t="shared" si="85"/>
        <v>2772</v>
      </c>
      <c r="J99" s="25">
        <f t="shared" si="85"/>
        <v>3428</v>
      </c>
      <c r="K99" s="25">
        <f t="shared" si="85"/>
        <v>4064</v>
      </c>
      <c r="L99" s="25">
        <f t="shared" si="85"/>
        <v>4519</v>
      </c>
      <c r="M99" s="25">
        <f t="shared" si="85"/>
        <v>4909</v>
      </c>
      <c r="N99" s="25">
        <f t="shared" si="85"/>
        <v>5751</v>
      </c>
      <c r="O99" s="25">
        <f t="shared" si="85"/>
        <v>6207</v>
      </c>
      <c r="P99" s="25">
        <f t="shared" si="85"/>
        <v>5869</v>
      </c>
      <c r="Q99" s="25">
        <f t="shared" si="85"/>
        <v>6169</v>
      </c>
      <c r="R99" s="25">
        <f t="shared" si="85"/>
        <v>6723</v>
      </c>
      <c r="S99" s="25">
        <f t="shared" si="85"/>
        <v>6990</v>
      </c>
      <c r="T99" s="45">
        <f t="shared" si="85"/>
        <v>7376</v>
      </c>
      <c r="U99" s="335">
        <f t="shared" ref="U99:V101" si="86">U87-U96</f>
        <v>6668</v>
      </c>
      <c r="V99" s="335">
        <f t="shared" si="86"/>
        <v>5658</v>
      </c>
      <c r="W99" s="335">
        <f t="shared" ref="W99:X99" si="87">W87-W96</f>
        <v>4524</v>
      </c>
      <c r="X99" s="335">
        <f t="shared" si="87"/>
        <v>4307</v>
      </c>
      <c r="Y99" s="335">
        <f t="shared" ref="Y99:AA99" si="88">Y87-Y96</f>
        <v>3740</v>
      </c>
      <c r="Z99" s="335">
        <f t="shared" si="88"/>
        <v>3486</v>
      </c>
      <c r="AA99" s="335">
        <f t="shared" si="88"/>
        <v>3105</v>
      </c>
      <c r="AB99" s="417">
        <f t="shared" si="50"/>
        <v>0.44420600858369097</v>
      </c>
    </row>
    <row r="100" spans="1:28" x14ac:dyDescent="0.2">
      <c r="A100" s="8"/>
      <c r="B100" s="34" t="s">
        <v>23</v>
      </c>
      <c r="C100" s="32">
        <f t="shared" ref="C100:T100" si="89">C88-C97</f>
        <v>369</v>
      </c>
      <c r="D100" s="32">
        <f t="shared" si="89"/>
        <v>425</v>
      </c>
      <c r="E100" s="32">
        <f t="shared" si="89"/>
        <v>531</v>
      </c>
      <c r="F100" s="32">
        <f t="shared" si="89"/>
        <v>656</v>
      </c>
      <c r="G100" s="32">
        <f t="shared" si="89"/>
        <v>780</v>
      </c>
      <c r="H100" s="32">
        <f t="shared" si="89"/>
        <v>951</v>
      </c>
      <c r="I100" s="32">
        <f t="shared" si="89"/>
        <v>1059</v>
      </c>
      <c r="J100" s="32">
        <f t="shared" si="89"/>
        <v>1307</v>
      </c>
      <c r="K100" s="32">
        <f t="shared" si="89"/>
        <v>1670</v>
      </c>
      <c r="L100" s="32">
        <f t="shared" si="89"/>
        <v>1796</v>
      </c>
      <c r="M100" s="32">
        <f t="shared" si="89"/>
        <v>1951</v>
      </c>
      <c r="N100" s="32">
        <f t="shared" si="89"/>
        <v>2224</v>
      </c>
      <c r="O100" s="32">
        <f t="shared" si="89"/>
        <v>2578</v>
      </c>
      <c r="P100" s="32">
        <f t="shared" si="89"/>
        <v>2485</v>
      </c>
      <c r="Q100" s="32">
        <f t="shared" si="89"/>
        <v>2638</v>
      </c>
      <c r="R100" s="32">
        <f t="shared" si="89"/>
        <v>2953</v>
      </c>
      <c r="S100" s="32">
        <f t="shared" si="89"/>
        <v>3041</v>
      </c>
      <c r="T100" s="32">
        <f t="shared" si="89"/>
        <v>3171</v>
      </c>
      <c r="U100" s="77">
        <f t="shared" si="86"/>
        <v>3076</v>
      </c>
      <c r="V100" s="77">
        <f t="shared" si="86"/>
        <v>2673</v>
      </c>
      <c r="W100" s="77">
        <f t="shared" ref="W100:X100" si="90">W88-W97</f>
        <v>2152</v>
      </c>
      <c r="X100" s="77">
        <f t="shared" si="90"/>
        <v>2077</v>
      </c>
      <c r="Y100" s="77">
        <f t="shared" ref="Y100:AA100" si="91">Y88-Y97</f>
        <v>1876</v>
      </c>
      <c r="Z100" s="77">
        <f t="shared" si="91"/>
        <v>1824</v>
      </c>
      <c r="AA100" s="77">
        <f t="shared" si="91"/>
        <v>1589</v>
      </c>
      <c r="AB100" s="512">
        <f t="shared" si="50"/>
        <v>0.52252548503781648</v>
      </c>
    </row>
    <row r="101" spans="1:28" x14ac:dyDescent="0.2">
      <c r="A101" s="8"/>
      <c r="B101" s="34" t="s">
        <v>24</v>
      </c>
      <c r="C101" s="32">
        <f t="shared" ref="C101:T101" si="92">C89-C98</f>
        <v>644</v>
      </c>
      <c r="D101" s="32">
        <f t="shared" si="92"/>
        <v>737</v>
      </c>
      <c r="E101" s="32">
        <f t="shared" si="92"/>
        <v>877</v>
      </c>
      <c r="F101" s="32">
        <f t="shared" si="92"/>
        <v>1136</v>
      </c>
      <c r="G101" s="32">
        <f t="shared" si="92"/>
        <v>1226</v>
      </c>
      <c r="H101" s="32">
        <f t="shared" si="92"/>
        <v>1406</v>
      </c>
      <c r="I101" s="32">
        <f t="shared" si="92"/>
        <v>1713</v>
      </c>
      <c r="J101" s="32">
        <f t="shared" si="92"/>
        <v>2121</v>
      </c>
      <c r="K101" s="32">
        <f t="shared" si="92"/>
        <v>2394</v>
      </c>
      <c r="L101" s="32">
        <f t="shared" si="92"/>
        <v>2723</v>
      </c>
      <c r="M101" s="32">
        <f t="shared" si="92"/>
        <v>2958</v>
      </c>
      <c r="N101" s="32">
        <f t="shared" si="92"/>
        <v>3527</v>
      </c>
      <c r="O101" s="32">
        <f t="shared" si="92"/>
        <v>3629</v>
      </c>
      <c r="P101" s="32">
        <f t="shared" si="92"/>
        <v>3384</v>
      </c>
      <c r="Q101" s="32">
        <f t="shared" si="92"/>
        <v>3531</v>
      </c>
      <c r="R101" s="32">
        <f t="shared" si="92"/>
        <v>3770</v>
      </c>
      <c r="S101" s="32">
        <f t="shared" si="92"/>
        <v>3949</v>
      </c>
      <c r="T101" s="32">
        <f t="shared" si="92"/>
        <v>4205</v>
      </c>
      <c r="U101" s="274">
        <f t="shared" si="86"/>
        <v>3592</v>
      </c>
      <c r="V101" s="274">
        <f t="shared" si="86"/>
        <v>2985</v>
      </c>
      <c r="W101" s="274">
        <f t="shared" ref="W101:X101" si="93">W89-W98</f>
        <v>2372</v>
      </c>
      <c r="X101" s="274">
        <f t="shared" si="93"/>
        <v>2230</v>
      </c>
      <c r="Y101" s="274">
        <f t="shared" ref="Y101:AA101" si="94">Y89-Y98</f>
        <v>1864</v>
      </c>
      <c r="Z101" s="274">
        <f t="shared" si="94"/>
        <v>1662</v>
      </c>
      <c r="AA101" s="274">
        <f t="shared" si="94"/>
        <v>1516</v>
      </c>
      <c r="AB101" s="418">
        <f t="shared" si="50"/>
        <v>0.38389465687515828</v>
      </c>
    </row>
    <row r="102" spans="1:28" ht="16" x14ac:dyDescent="0.2">
      <c r="A102" s="8"/>
      <c r="B102" s="66" t="s">
        <v>57</v>
      </c>
      <c r="C102" s="281">
        <f>C103+C104</f>
        <v>1749</v>
      </c>
      <c r="D102" s="281">
        <f t="shared" ref="D102:T102" si="95">D103+D104</f>
        <v>1798</v>
      </c>
      <c r="E102" s="281">
        <f t="shared" si="95"/>
        <v>2017</v>
      </c>
      <c r="F102" s="281">
        <f t="shared" si="95"/>
        <v>2370</v>
      </c>
      <c r="G102" s="281">
        <f t="shared" si="95"/>
        <v>2512</v>
      </c>
      <c r="H102" s="281">
        <f t="shared" si="95"/>
        <v>2758</v>
      </c>
      <c r="I102" s="281">
        <f t="shared" si="95"/>
        <v>2861</v>
      </c>
      <c r="J102" s="281">
        <f t="shared" si="95"/>
        <v>3133</v>
      </c>
      <c r="K102" s="281">
        <f t="shared" si="95"/>
        <v>3425</v>
      </c>
      <c r="L102" s="281">
        <f t="shared" si="95"/>
        <v>3610</v>
      </c>
      <c r="M102" s="281">
        <f t="shared" si="95"/>
        <v>3768</v>
      </c>
      <c r="N102" s="281">
        <f t="shared" si="95"/>
        <v>3889</v>
      </c>
      <c r="O102" s="281">
        <f t="shared" si="95"/>
        <v>4113</v>
      </c>
      <c r="P102" s="281">
        <f t="shared" si="95"/>
        <v>4259</v>
      </c>
      <c r="Q102" s="281">
        <f t="shared" si="95"/>
        <v>4458</v>
      </c>
      <c r="R102" s="281">
        <f t="shared" si="95"/>
        <v>4768</v>
      </c>
      <c r="S102" s="281">
        <f t="shared" si="95"/>
        <v>4894</v>
      </c>
      <c r="T102" s="281">
        <f t="shared" si="95"/>
        <v>4812</v>
      </c>
      <c r="U102" s="281">
        <v>5269</v>
      </c>
      <c r="V102" s="281">
        <v>5064</v>
      </c>
      <c r="W102" s="281">
        <v>5175</v>
      </c>
      <c r="X102" s="281">
        <v>5597</v>
      </c>
      <c r="Y102" s="281">
        <v>5859</v>
      </c>
      <c r="Z102" s="277">
        <v>5863</v>
      </c>
      <c r="AA102" s="277">
        <v>5783</v>
      </c>
      <c r="AB102" s="570">
        <f t="shared" si="50"/>
        <v>1.1816510012259911</v>
      </c>
    </row>
    <row r="103" spans="1:28" x14ac:dyDescent="0.2">
      <c r="A103" s="8"/>
      <c r="B103" s="34" t="s">
        <v>51</v>
      </c>
      <c r="C103" s="32">
        <v>926</v>
      </c>
      <c r="D103" s="32">
        <v>984</v>
      </c>
      <c r="E103" s="32">
        <v>1009</v>
      </c>
      <c r="F103" s="32">
        <v>1318</v>
      </c>
      <c r="G103" s="32">
        <v>1384</v>
      </c>
      <c r="H103" s="32">
        <v>1549</v>
      </c>
      <c r="I103" s="32">
        <v>1575</v>
      </c>
      <c r="J103" s="32">
        <v>1819</v>
      </c>
      <c r="K103" s="32">
        <v>1958</v>
      </c>
      <c r="L103" s="32">
        <v>2047</v>
      </c>
      <c r="M103" s="32">
        <v>2133</v>
      </c>
      <c r="N103" s="32">
        <v>2204</v>
      </c>
      <c r="O103" s="32">
        <v>2422</v>
      </c>
      <c r="P103" s="32">
        <v>2469</v>
      </c>
      <c r="Q103" s="32">
        <v>2673</v>
      </c>
      <c r="R103" s="32">
        <v>2857</v>
      </c>
      <c r="S103" s="32">
        <v>2909</v>
      </c>
      <c r="T103" s="32">
        <v>2835</v>
      </c>
      <c r="U103" s="346">
        <v>3112</v>
      </c>
      <c r="V103" s="282">
        <v>2993</v>
      </c>
      <c r="W103" s="282">
        <v>3048</v>
      </c>
      <c r="X103" s="282">
        <v>3122</v>
      </c>
      <c r="Y103" s="282">
        <v>3343</v>
      </c>
      <c r="Z103" s="282">
        <v>3227</v>
      </c>
      <c r="AA103" s="282">
        <v>3176</v>
      </c>
      <c r="AB103" s="418">
        <f t="shared" si="50"/>
        <v>1.0917841182536954</v>
      </c>
    </row>
    <row r="104" spans="1:28" x14ac:dyDescent="0.2">
      <c r="A104" s="8"/>
      <c r="B104" s="34" t="s">
        <v>52</v>
      </c>
      <c r="C104" s="32">
        <v>823</v>
      </c>
      <c r="D104" s="32">
        <v>814</v>
      </c>
      <c r="E104" s="32">
        <v>1008</v>
      </c>
      <c r="F104" s="32">
        <v>1052</v>
      </c>
      <c r="G104" s="32">
        <v>1128</v>
      </c>
      <c r="H104" s="32">
        <v>1209</v>
      </c>
      <c r="I104" s="32">
        <v>1286</v>
      </c>
      <c r="J104" s="32">
        <v>1314</v>
      </c>
      <c r="K104" s="32">
        <v>1467</v>
      </c>
      <c r="L104" s="32">
        <v>1563</v>
      </c>
      <c r="M104" s="32">
        <v>1635</v>
      </c>
      <c r="N104" s="32">
        <v>1685</v>
      </c>
      <c r="O104" s="32">
        <v>1691</v>
      </c>
      <c r="P104" s="32">
        <v>1790</v>
      </c>
      <c r="Q104" s="32">
        <v>1785</v>
      </c>
      <c r="R104" s="32">
        <v>1911</v>
      </c>
      <c r="S104" s="32">
        <v>1985</v>
      </c>
      <c r="T104" s="32">
        <v>1977</v>
      </c>
      <c r="U104" s="347">
        <v>2157</v>
      </c>
      <c r="V104" s="279">
        <v>2071</v>
      </c>
      <c r="W104" s="280">
        <v>2127</v>
      </c>
      <c r="X104" s="280">
        <v>2475</v>
      </c>
      <c r="Y104" s="280">
        <v>2516</v>
      </c>
      <c r="Z104" s="280">
        <v>2636</v>
      </c>
      <c r="AA104" s="280">
        <v>2607</v>
      </c>
      <c r="AB104" s="511">
        <f t="shared" si="50"/>
        <v>1.3133501259445843</v>
      </c>
    </row>
    <row r="105" spans="1:28" ht="15" x14ac:dyDescent="0.2">
      <c r="A105" s="8"/>
      <c r="B105" s="33" t="s">
        <v>58</v>
      </c>
      <c r="C105" s="25">
        <f>C107+C106</f>
        <v>611</v>
      </c>
      <c r="D105" s="25">
        <f t="shared" ref="D105:T105" si="96">D107+D106</f>
        <v>679</v>
      </c>
      <c r="E105" s="25">
        <f t="shared" si="96"/>
        <v>890</v>
      </c>
      <c r="F105" s="25">
        <f t="shared" si="96"/>
        <v>1148</v>
      </c>
      <c r="G105" s="25">
        <f t="shared" si="96"/>
        <v>1234</v>
      </c>
      <c r="H105" s="25">
        <f t="shared" si="96"/>
        <v>1379</v>
      </c>
      <c r="I105" s="25">
        <f t="shared" si="96"/>
        <v>1508</v>
      </c>
      <c r="J105" s="25">
        <f t="shared" si="96"/>
        <v>1662</v>
      </c>
      <c r="K105" s="25">
        <f t="shared" si="96"/>
        <v>1901</v>
      </c>
      <c r="L105" s="25">
        <f t="shared" si="96"/>
        <v>2111</v>
      </c>
      <c r="M105" s="25">
        <f t="shared" si="96"/>
        <v>2292</v>
      </c>
      <c r="N105" s="25">
        <f t="shared" si="96"/>
        <v>2389</v>
      </c>
      <c r="O105" s="25">
        <f t="shared" si="96"/>
        <v>2501</v>
      </c>
      <c r="P105" s="25">
        <f t="shared" si="96"/>
        <v>2536</v>
      </c>
      <c r="Q105" s="25">
        <f t="shared" si="96"/>
        <v>2763</v>
      </c>
      <c r="R105" s="25">
        <f t="shared" si="96"/>
        <v>2983</v>
      </c>
      <c r="S105" s="25">
        <f t="shared" si="96"/>
        <v>3062</v>
      </c>
      <c r="T105" s="45">
        <f t="shared" si="96"/>
        <v>2960</v>
      </c>
      <c r="U105" s="335">
        <v>3301</v>
      </c>
      <c r="V105" s="285">
        <v>3019</v>
      </c>
      <c r="W105" s="285">
        <v>3151</v>
      </c>
      <c r="X105" s="285">
        <v>3611</v>
      </c>
      <c r="Y105" s="285">
        <v>3767</v>
      </c>
      <c r="Z105" s="285">
        <v>3755</v>
      </c>
      <c r="AA105" s="285">
        <v>3747</v>
      </c>
      <c r="AB105" s="417">
        <f t="shared" si="50"/>
        <v>1.2237099934683213</v>
      </c>
    </row>
    <row r="106" spans="1:28" x14ac:dyDescent="0.2">
      <c r="A106" s="8"/>
      <c r="B106" s="34" t="s">
        <v>23</v>
      </c>
      <c r="C106" s="32">
        <v>312</v>
      </c>
      <c r="D106" s="32">
        <v>387</v>
      </c>
      <c r="E106" s="32">
        <v>426</v>
      </c>
      <c r="F106" s="32">
        <v>634</v>
      </c>
      <c r="G106" s="32">
        <v>692</v>
      </c>
      <c r="H106" s="32">
        <v>762</v>
      </c>
      <c r="I106" s="32">
        <v>806</v>
      </c>
      <c r="J106" s="32">
        <v>946</v>
      </c>
      <c r="K106" s="32">
        <v>1094</v>
      </c>
      <c r="L106" s="32">
        <v>1199</v>
      </c>
      <c r="M106" s="32">
        <v>1308</v>
      </c>
      <c r="N106" s="32">
        <v>1364</v>
      </c>
      <c r="O106" s="32">
        <v>1468</v>
      </c>
      <c r="P106" s="32">
        <v>1470</v>
      </c>
      <c r="Q106" s="32">
        <v>1664</v>
      </c>
      <c r="R106" s="32">
        <v>1767</v>
      </c>
      <c r="S106" s="32">
        <v>1758</v>
      </c>
      <c r="T106" s="32">
        <v>1719</v>
      </c>
      <c r="U106" s="77">
        <v>1871</v>
      </c>
      <c r="V106" s="279">
        <v>1715</v>
      </c>
      <c r="W106" s="279">
        <v>1773</v>
      </c>
      <c r="X106" s="279">
        <v>1931</v>
      </c>
      <c r="Y106" s="282">
        <v>2022</v>
      </c>
      <c r="Z106" s="282">
        <v>1928</v>
      </c>
      <c r="AA106" s="282">
        <v>1916</v>
      </c>
      <c r="AB106" s="512">
        <f t="shared" si="50"/>
        <v>1.0898748577929465</v>
      </c>
    </row>
    <row r="107" spans="1:28" x14ac:dyDescent="0.2">
      <c r="A107" s="8"/>
      <c r="B107" s="35" t="s">
        <v>24</v>
      </c>
      <c r="C107" s="32">
        <v>299</v>
      </c>
      <c r="D107" s="32">
        <v>292</v>
      </c>
      <c r="E107" s="32">
        <v>464</v>
      </c>
      <c r="F107" s="32">
        <v>514</v>
      </c>
      <c r="G107" s="32">
        <v>542</v>
      </c>
      <c r="H107" s="32">
        <v>617</v>
      </c>
      <c r="I107" s="32">
        <v>702</v>
      </c>
      <c r="J107" s="32">
        <v>716</v>
      </c>
      <c r="K107" s="32">
        <v>807</v>
      </c>
      <c r="L107" s="32">
        <v>912</v>
      </c>
      <c r="M107" s="32">
        <v>984</v>
      </c>
      <c r="N107" s="32">
        <v>1025</v>
      </c>
      <c r="O107" s="32">
        <v>1033</v>
      </c>
      <c r="P107" s="32">
        <v>1066</v>
      </c>
      <c r="Q107" s="32">
        <v>1099</v>
      </c>
      <c r="R107" s="32">
        <v>1216</v>
      </c>
      <c r="S107" s="32">
        <v>1304</v>
      </c>
      <c r="T107" s="32">
        <v>1241</v>
      </c>
      <c r="U107" s="287">
        <v>1430</v>
      </c>
      <c r="V107" s="279">
        <v>1304</v>
      </c>
      <c r="W107" s="280">
        <v>1378</v>
      </c>
      <c r="X107" s="280">
        <v>1680</v>
      </c>
      <c r="Y107" s="280">
        <v>1745</v>
      </c>
      <c r="Z107" s="280">
        <v>1827</v>
      </c>
      <c r="AA107" s="280">
        <v>1831</v>
      </c>
      <c r="AB107" s="418">
        <f t="shared" si="50"/>
        <v>1.4041411042944785</v>
      </c>
    </row>
    <row r="108" spans="1:28" ht="15" x14ac:dyDescent="0.2">
      <c r="A108" s="8"/>
      <c r="B108" s="33" t="s">
        <v>59</v>
      </c>
      <c r="C108" s="25">
        <f>C109+C110</f>
        <v>1138</v>
      </c>
      <c r="D108" s="25">
        <f t="shared" ref="D108:T108" si="97">D109+D110</f>
        <v>1119</v>
      </c>
      <c r="E108" s="25">
        <f t="shared" si="97"/>
        <v>1127</v>
      </c>
      <c r="F108" s="25">
        <f t="shared" si="97"/>
        <v>1222</v>
      </c>
      <c r="G108" s="25">
        <f t="shared" si="97"/>
        <v>1278</v>
      </c>
      <c r="H108" s="25">
        <f t="shared" si="97"/>
        <v>1379</v>
      </c>
      <c r="I108" s="25">
        <f t="shared" si="97"/>
        <v>1353</v>
      </c>
      <c r="J108" s="25">
        <f t="shared" si="97"/>
        <v>1471</v>
      </c>
      <c r="K108" s="25">
        <f t="shared" si="97"/>
        <v>1524</v>
      </c>
      <c r="L108" s="25">
        <f t="shared" si="97"/>
        <v>1499</v>
      </c>
      <c r="M108" s="25">
        <f t="shared" si="97"/>
        <v>1476</v>
      </c>
      <c r="N108" s="25">
        <f t="shared" si="97"/>
        <v>1500</v>
      </c>
      <c r="O108" s="25">
        <f t="shared" si="97"/>
        <v>1612</v>
      </c>
      <c r="P108" s="25">
        <f t="shared" si="97"/>
        <v>1723</v>
      </c>
      <c r="Q108" s="25">
        <f t="shared" si="97"/>
        <v>1695</v>
      </c>
      <c r="R108" s="25">
        <f t="shared" si="97"/>
        <v>1785</v>
      </c>
      <c r="S108" s="25">
        <f t="shared" si="97"/>
        <v>1832</v>
      </c>
      <c r="T108" s="45">
        <f t="shared" si="97"/>
        <v>1852</v>
      </c>
      <c r="U108" s="335">
        <f t="shared" ref="U108:V110" si="98">U102-U105</f>
        <v>1968</v>
      </c>
      <c r="V108" s="335">
        <f t="shared" si="98"/>
        <v>2045</v>
      </c>
      <c r="W108" s="335">
        <f t="shared" ref="W108:X108" si="99">W102-W105</f>
        <v>2024</v>
      </c>
      <c r="X108" s="335">
        <f t="shared" si="99"/>
        <v>1986</v>
      </c>
      <c r="Y108" s="335">
        <f t="shared" ref="Y108:AA108" si="100">Y102-Y105</f>
        <v>2092</v>
      </c>
      <c r="Z108" s="335">
        <f t="shared" si="100"/>
        <v>2108</v>
      </c>
      <c r="AA108" s="335">
        <f t="shared" si="100"/>
        <v>2036</v>
      </c>
      <c r="AB108" s="417">
        <f t="shared" si="50"/>
        <v>1.1113537117903931</v>
      </c>
    </row>
    <row r="109" spans="1:28" x14ac:dyDescent="0.2">
      <c r="A109" s="8"/>
      <c r="B109" s="34" t="s">
        <v>23</v>
      </c>
      <c r="C109" s="32">
        <f t="shared" ref="C109:T109" si="101">C103-C106</f>
        <v>614</v>
      </c>
      <c r="D109" s="32">
        <f t="shared" si="101"/>
        <v>597</v>
      </c>
      <c r="E109" s="32">
        <f t="shared" si="101"/>
        <v>583</v>
      </c>
      <c r="F109" s="32">
        <f t="shared" si="101"/>
        <v>684</v>
      </c>
      <c r="G109" s="32">
        <f t="shared" si="101"/>
        <v>692</v>
      </c>
      <c r="H109" s="32">
        <f t="shared" si="101"/>
        <v>787</v>
      </c>
      <c r="I109" s="32">
        <f t="shared" si="101"/>
        <v>769</v>
      </c>
      <c r="J109" s="32">
        <f t="shared" si="101"/>
        <v>873</v>
      </c>
      <c r="K109" s="32">
        <f t="shared" si="101"/>
        <v>864</v>
      </c>
      <c r="L109" s="32">
        <f t="shared" si="101"/>
        <v>848</v>
      </c>
      <c r="M109" s="32">
        <f t="shared" si="101"/>
        <v>825</v>
      </c>
      <c r="N109" s="32">
        <f t="shared" si="101"/>
        <v>840</v>
      </c>
      <c r="O109" s="32">
        <f t="shared" si="101"/>
        <v>954</v>
      </c>
      <c r="P109" s="32">
        <f t="shared" si="101"/>
        <v>999</v>
      </c>
      <c r="Q109" s="32">
        <f t="shared" si="101"/>
        <v>1009</v>
      </c>
      <c r="R109" s="32">
        <f t="shared" si="101"/>
        <v>1090</v>
      </c>
      <c r="S109" s="32">
        <f t="shared" si="101"/>
        <v>1151</v>
      </c>
      <c r="T109" s="32">
        <f t="shared" si="101"/>
        <v>1116</v>
      </c>
      <c r="U109" s="77">
        <f t="shared" si="98"/>
        <v>1241</v>
      </c>
      <c r="V109" s="77">
        <f t="shared" si="98"/>
        <v>1278</v>
      </c>
      <c r="W109" s="77">
        <f t="shared" ref="W109:X109" si="102">W103-W106</f>
        <v>1275</v>
      </c>
      <c r="X109" s="77">
        <f t="shared" si="102"/>
        <v>1191</v>
      </c>
      <c r="Y109" s="77">
        <f t="shared" ref="Y109:AA109" si="103">Y103-Y106</f>
        <v>1321</v>
      </c>
      <c r="Z109" s="77">
        <f t="shared" si="103"/>
        <v>1299</v>
      </c>
      <c r="AA109" s="77">
        <f t="shared" si="103"/>
        <v>1260</v>
      </c>
      <c r="AB109" s="512">
        <f t="shared" si="50"/>
        <v>1.0947002606429193</v>
      </c>
    </row>
    <row r="110" spans="1:28" x14ac:dyDescent="0.2">
      <c r="A110" s="8"/>
      <c r="B110" s="35" t="s">
        <v>24</v>
      </c>
      <c r="C110" s="32">
        <f t="shared" ref="C110:T110" si="104">C104-C107</f>
        <v>524</v>
      </c>
      <c r="D110" s="32">
        <f t="shared" si="104"/>
        <v>522</v>
      </c>
      <c r="E110" s="32">
        <f t="shared" si="104"/>
        <v>544</v>
      </c>
      <c r="F110" s="32">
        <f t="shared" si="104"/>
        <v>538</v>
      </c>
      <c r="G110" s="32">
        <f t="shared" si="104"/>
        <v>586</v>
      </c>
      <c r="H110" s="32">
        <f t="shared" si="104"/>
        <v>592</v>
      </c>
      <c r="I110" s="32">
        <f t="shared" si="104"/>
        <v>584</v>
      </c>
      <c r="J110" s="32">
        <f t="shared" si="104"/>
        <v>598</v>
      </c>
      <c r="K110" s="32">
        <f t="shared" si="104"/>
        <v>660</v>
      </c>
      <c r="L110" s="32">
        <f t="shared" si="104"/>
        <v>651</v>
      </c>
      <c r="M110" s="32">
        <f t="shared" si="104"/>
        <v>651</v>
      </c>
      <c r="N110" s="32">
        <f t="shared" si="104"/>
        <v>660</v>
      </c>
      <c r="O110" s="32">
        <f t="shared" si="104"/>
        <v>658</v>
      </c>
      <c r="P110" s="32">
        <f t="shared" si="104"/>
        <v>724</v>
      </c>
      <c r="Q110" s="32">
        <f t="shared" si="104"/>
        <v>686</v>
      </c>
      <c r="R110" s="32">
        <f t="shared" si="104"/>
        <v>695</v>
      </c>
      <c r="S110" s="32">
        <f t="shared" si="104"/>
        <v>681</v>
      </c>
      <c r="T110" s="32">
        <f t="shared" si="104"/>
        <v>736</v>
      </c>
      <c r="U110" s="287">
        <f t="shared" si="98"/>
        <v>727</v>
      </c>
      <c r="V110" s="287">
        <f t="shared" si="98"/>
        <v>767</v>
      </c>
      <c r="W110" s="287">
        <f t="shared" ref="W110:X110" si="105">W104-W107</f>
        <v>749</v>
      </c>
      <c r="X110" s="287">
        <f t="shared" si="105"/>
        <v>795</v>
      </c>
      <c r="Y110" s="287">
        <f t="shared" ref="Y110:AA110" si="106">Y104-Y107</f>
        <v>771</v>
      </c>
      <c r="Z110" s="287">
        <f t="shared" si="106"/>
        <v>809</v>
      </c>
      <c r="AA110" s="287">
        <f t="shared" si="106"/>
        <v>776</v>
      </c>
      <c r="AB110" s="418">
        <f t="shared" si="50"/>
        <v>1.1395007342143906</v>
      </c>
    </row>
    <row r="111" spans="1:28" ht="15" x14ac:dyDescent="0.2">
      <c r="A111" s="8"/>
      <c r="B111" s="33" t="s">
        <v>60</v>
      </c>
      <c r="C111" s="25">
        <f>C112+C113</f>
        <v>122</v>
      </c>
      <c r="D111" s="25">
        <f t="shared" ref="D111:T111" si="107">D112+D113</f>
        <v>123</v>
      </c>
      <c r="E111" s="25">
        <f t="shared" si="107"/>
        <v>147</v>
      </c>
      <c r="F111" s="25">
        <f t="shared" si="107"/>
        <v>238</v>
      </c>
      <c r="G111" s="25">
        <f t="shared" si="107"/>
        <v>230</v>
      </c>
      <c r="H111" s="25">
        <f t="shared" si="107"/>
        <v>264</v>
      </c>
      <c r="I111" s="25">
        <f t="shared" si="107"/>
        <v>278</v>
      </c>
      <c r="J111" s="25">
        <f t="shared" si="107"/>
        <v>300</v>
      </c>
      <c r="K111" s="25">
        <f t="shared" si="107"/>
        <v>292</v>
      </c>
      <c r="L111" s="25">
        <f t="shared" si="107"/>
        <v>384</v>
      </c>
      <c r="M111" s="25">
        <f t="shared" si="107"/>
        <v>505</v>
      </c>
      <c r="N111" s="25">
        <f t="shared" si="107"/>
        <v>568</v>
      </c>
      <c r="O111" s="25">
        <f t="shared" si="107"/>
        <v>463</v>
      </c>
      <c r="P111" s="25">
        <f t="shared" si="107"/>
        <v>464</v>
      </c>
      <c r="Q111" s="25">
        <f t="shared" si="107"/>
        <v>571</v>
      </c>
      <c r="R111" s="25">
        <f t="shared" si="107"/>
        <v>723</v>
      </c>
      <c r="S111" s="25">
        <f t="shared" si="107"/>
        <v>808</v>
      </c>
      <c r="T111" s="45">
        <f t="shared" si="107"/>
        <v>1002</v>
      </c>
      <c r="U111" s="288">
        <v>1414</v>
      </c>
      <c r="V111" s="285">
        <v>1423</v>
      </c>
      <c r="W111" s="285">
        <v>1710</v>
      </c>
      <c r="X111" s="285">
        <v>2387</v>
      </c>
      <c r="Y111" s="285">
        <v>2721</v>
      </c>
      <c r="Z111" s="285">
        <v>2757</v>
      </c>
      <c r="AA111" s="285">
        <v>2797</v>
      </c>
      <c r="AB111" s="417">
        <f t="shared" si="50"/>
        <v>3.4616336633663365</v>
      </c>
    </row>
    <row r="112" spans="1:28" x14ac:dyDescent="0.2">
      <c r="A112" s="8"/>
      <c r="B112" s="34" t="s">
        <v>23</v>
      </c>
      <c r="C112" s="32">
        <v>61</v>
      </c>
      <c r="D112" s="32">
        <v>77</v>
      </c>
      <c r="E112" s="32">
        <v>79</v>
      </c>
      <c r="F112" s="32">
        <v>154</v>
      </c>
      <c r="G112" s="32">
        <v>139</v>
      </c>
      <c r="H112" s="32">
        <v>164</v>
      </c>
      <c r="I112" s="32">
        <v>159</v>
      </c>
      <c r="J112" s="32">
        <v>176</v>
      </c>
      <c r="K112" s="32">
        <v>203</v>
      </c>
      <c r="L112" s="32">
        <v>248</v>
      </c>
      <c r="M112" s="32">
        <v>337</v>
      </c>
      <c r="N112" s="32">
        <v>358</v>
      </c>
      <c r="O112" s="32">
        <v>283</v>
      </c>
      <c r="P112" s="32">
        <v>273</v>
      </c>
      <c r="Q112" s="32">
        <v>348</v>
      </c>
      <c r="R112" s="32">
        <v>437</v>
      </c>
      <c r="S112" s="32">
        <v>463</v>
      </c>
      <c r="T112" s="32">
        <v>529</v>
      </c>
      <c r="U112" s="77">
        <v>692</v>
      </c>
      <c r="V112" s="279">
        <v>704</v>
      </c>
      <c r="W112" s="279">
        <v>887</v>
      </c>
      <c r="X112" s="279">
        <v>1149</v>
      </c>
      <c r="Y112" s="282">
        <v>1347</v>
      </c>
      <c r="Z112" s="282">
        <v>1296</v>
      </c>
      <c r="AA112" s="282">
        <v>1324</v>
      </c>
      <c r="AB112" s="512">
        <f t="shared" si="50"/>
        <v>2.8596112311015118</v>
      </c>
    </row>
    <row r="113" spans="1:28" x14ac:dyDescent="0.2">
      <c r="A113" s="8"/>
      <c r="B113" s="35" t="s">
        <v>24</v>
      </c>
      <c r="C113" s="32">
        <v>61</v>
      </c>
      <c r="D113" s="32">
        <v>46</v>
      </c>
      <c r="E113" s="32">
        <v>68</v>
      </c>
      <c r="F113" s="32">
        <v>84</v>
      </c>
      <c r="G113" s="32">
        <v>91</v>
      </c>
      <c r="H113" s="32">
        <v>100</v>
      </c>
      <c r="I113" s="32">
        <v>119</v>
      </c>
      <c r="J113" s="32">
        <v>124</v>
      </c>
      <c r="K113" s="32">
        <v>89</v>
      </c>
      <c r="L113" s="32">
        <v>136</v>
      </c>
      <c r="M113" s="32">
        <v>168</v>
      </c>
      <c r="N113" s="32">
        <v>210</v>
      </c>
      <c r="O113" s="32">
        <v>180</v>
      </c>
      <c r="P113" s="32">
        <v>191</v>
      </c>
      <c r="Q113" s="32">
        <v>223</v>
      </c>
      <c r="R113" s="32">
        <v>286</v>
      </c>
      <c r="S113" s="32">
        <v>345</v>
      </c>
      <c r="T113" s="32">
        <v>473</v>
      </c>
      <c r="U113" s="287">
        <v>722</v>
      </c>
      <c r="V113" s="336">
        <v>719</v>
      </c>
      <c r="W113" s="280">
        <v>823</v>
      </c>
      <c r="X113" s="280">
        <v>1238</v>
      </c>
      <c r="Y113" s="280">
        <v>1374</v>
      </c>
      <c r="Z113" s="280">
        <v>1461</v>
      </c>
      <c r="AA113" s="280">
        <v>1473</v>
      </c>
      <c r="AB113" s="418">
        <f t="shared" si="50"/>
        <v>4.2695652173913041</v>
      </c>
    </row>
    <row r="114" spans="1:28" ht="15" x14ac:dyDescent="0.2">
      <c r="A114" s="8"/>
      <c r="B114" s="33" t="s">
        <v>61</v>
      </c>
      <c r="C114" s="25">
        <f>C116+C115</f>
        <v>1627</v>
      </c>
      <c r="D114" s="25">
        <f t="shared" ref="D114:T114" si="108">D116+D115</f>
        <v>1675</v>
      </c>
      <c r="E114" s="25">
        <f t="shared" si="108"/>
        <v>1870</v>
      </c>
      <c r="F114" s="25">
        <f t="shared" si="108"/>
        <v>2132</v>
      </c>
      <c r="G114" s="25">
        <f t="shared" si="108"/>
        <v>2282</v>
      </c>
      <c r="H114" s="25">
        <f t="shared" si="108"/>
        <v>2494</v>
      </c>
      <c r="I114" s="25">
        <f t="shared" si="108"/>
        <v>2583</v>
      </c>
      <c r="J114" s="25">
        <f t="shared" si="108"/>
        <v>2833</v>
      </c>
      <c r="K114" s="25">
        <f t="shared" si="108"/>
        <v>3133</v>
      </c>
      <c r="L114" s="25">
        <f t="shared" si="108"/>
        <v>3226</v>
      </c>
      <c r="M114" s="25">
        <f t="shared" si="108"/>
        <v>3263</v>
      </c>
      <c r="N114" s="25">
        <f t="shared" si="108"/>
        <v>3321</v>
      </c>
      <c r="O114" s="25">
        <f t="shared" si="108"/>
        <v>3650</v>
      </c>
      <c r="P114" s="25">
        <f t="shared" si="108"/>
        <v>3795</v>
      </c>
      <c r="Q114" s="25">
        <f t="shared" si="108"/>
        <v>3887</v>
      </c>
      <c r="R114" s="25">
        <f t="shared" si="108"/>
        <v>4045</v>
      </c>
      <c r="S114" s="25">
        <f t="shared" si="108"/>
        <v>4086</v>
      </c>
      <c r="T114" s="45">
        <f t="shared" si="108"/>
        <v>3810</v>
      </c>
      <c r="U114" s="288">
        <f t="shared" ref="U114:V116" si="109">U102-U111</f>
        <v>3855</v>
      </c>
      <c r="V114" s="288">
        <f t="shared" si="109"/>
        <v>3641</v>
      </c>
      <c r="W114" s="288">
        <f t="shared" ref="W114:X114" si="110">W102-W111</f>
        <v>3465</v>
      </c>
      <c r="X114" s="288">
        <f t="shared" si="110"/>
        <v>3210</v>
      </c>
      <c r="Y114" s="288">
        <f t="shared" ref="Y114:AA114" si="111">Y102-Y111</f>
        <v>3138</v>
      </c>
      <c r="Z114" s="288">
        <f t="shared" si="111"/>
        <v>3106</v>
      </c>
      <c r="AA114" s="288">
        <f t="shared" si="111"/>
        <v>2986</v>
      </c>
      <c r="AB114" s="417">
        <f t="shared" si="50"/>
        <v>0.73078805677924619</v>
      </c>
    </row>
    <row r="115" spans="1:28" x14ac:dyDescent="0.2">
      <c r="A115" s="8"/>
      <c r="B115" s="34" t="s">
        <v>23</v>
      </c>
      <c r="C115" s="32">
        <f>C103-C112</f>
        <v>865</v>
      </c>
      <c r="D115" s="32">
        <f t="shared" ref="D115:T115" si="112">D103-D112</f>
        <v>907</v>
      </c>
      <c r="E115" s="32">
        <f t="shared" si="112"/>
        <v>930</v>
      </c>
      <c r="F115" s="32">
        <f t="shared" si="112"/>
        <v>1164</v>
      </c>
      <c r="G115" s="32">
        <f t="shared" si="112"/>
        <v>1245</v>
      </c>
      <c r="H115" s="32">
        <f t="shared" si="112"/>
        <v>1385</v>
      </c>
      <c r="I115" s="32">
        <f t="shared" si="112"/>
        <v>1416</v>
      </c>
      <c r="J115" s="32">
        <f t="shared" si="112"/>
        <v>1643</v>
      </c>
      <c r="K115" s="32">
        <f t="shared" si="112"/>
        <v>1755</v>
      </c>
      <c r="L115" s="32">
        <f t="shared" si="112"/>
        <v>1799</v>
      </c>
      <c r="M115" s="32">
        <f t="shared" si="112"/>
        <v>1796</v>
      </c>
      <c r="N115" s="32">
        <f t="shared" si="112"/>
        <v>1846</v>
      </c>
      <c r="O115" s="32">
        <f t="shared" si="112"/>
        <v>2139</v>
      </c>
      <c r="P115" s="32">
        <f t="shared" si="112"/>
        <v>2196</v>
      </c>
      <c r="Q115" s="32">
        <f t="shared" si="112"/>
        <v>2325</v>
      </c>
      <c r="R115" s="32">
        <f t="shared" si="112"/>
        <v>2420</v>
      </c>
      <c r="S115" s="32">
        <f t="shared" si="112"/>
        <v>2446</v>
      </c>
      <c r="T115" s="32">
        <f t="shared" si="112"/>
        <v>2306</v>
      </c>
      <c r="U115" s="77">
        <f t="shared" si="109"/>
        <v>2420</v>
      </c>
      <c r="V115" s="77">
        <f t="shared" si="109"/>
        <v>2289</v>
      </c>
      <c r="W115" s="77">
        <f t="shared" ref="W115:X115" si="113">W103-W112</f>
        <v>2161</v>
      </c>
      <c r="X115" s="77">
        <f t="shared" si="113"/>
        <v>1973</v>
      </c>
      <c r="Y115" s="77">
        <f t="shared" ref="Y115:AA115" si="114">Y103-Y112</f>
        <v>1996</v>
      </c>
      <c r="Z115" s="77">
        <f t="shared" si="114"/>
        <v>1931</v>
      </c>
      <c r="AA115" s="77">
        <f t="shared" si="114"/>
        <v>1852</v>
      </c>
      <c r="AB115" s="512">
        <f t="shared" si="50"/>
        <v>0.7571545380212592</v>
      </c>
    </row>
    <row r="116" spans="1:28" x14ac:dyDescent="0.2">
      <c r="A116" s="8"/>
      <c r="B116" s="35" t="s">
        <v>24</v>
      </c>
      <c r="C116" s="32">
        <f>C104-C113</f>
        <v>762</v>
      </c>
      <c r="D116" s="32">
        <f t="shared" ref="D116:T116" si="115">D104-D113</f>
        <v>768</v>
      </c>
      <c r="E116" s="32">
        <f t="shared" si="115"/>
        <v>940</v>
      </c>
      <c r="F116" s="32">
        <f t="shared" si="115"/>
        <v>968</v>
      </c>
      <c r="G116" s="32">
        <f t="shared" si="115"/>
        <v>1037</v>
      </c>
      <c r="H116" s="32">
        <f t="shared" si="115"/>
        <v>1109</v>
      </c>
      <c r="I116" s="32">
        <f t="shared" si="115"/>
        <v>1167</v>
      </c>
      <c r="J116" s="32">
        <f t="shared" si="115"/>
        <v>1190</v>
      </c>
      <c r="K116" s="32">
        <f t="shared" si="115"/>
        <v>1378</v>
      </c>
      <c r="L116" s="32">
        <f t="shared" si="115"/>
        <v>1427</v>
      </c>
      <c r="M116" s="32">
        <f t="shared" si="115"/>
        <v>1467</v>
      </c>
      <c r="N116" s="32">
        <f t="shared" si="115"/>
        <v>1475</v>
      </c>
      <c r="O116" s="32">
        <f t="shared" si="115"/>
        <v>1511</v>
      </c>
      <c r="P116" s="32">
        <f t="shared" si="115"/>
        <v>1599</v>
      </c>
      <c r="Q116" s="32">
        <f t="shared" si="115"/>
        <v>1562</v>
      </c>
      <c r="R116" s="32">
        <f t="shared" si="115"/>
        <v>1625</v>
      </c>
      <c r="S116" s="32">
        <f t="shared" si="115"/>
        <v>1640</v>
      </c>
      <c r="T116" s="32">
        <f t="shared" si="115"/>
        <v>1504</v>
      </c>
      <c r="U116" s="334">
        <f t="shared" si="109"/>
        <v>1435</v>
      </c>
      <c r="V116" s="334">
        <f t="shared" si="109"/>
        <v>1352</v>
      </c>
      <c r="W116" s="334">
        <f t="shared" ref="W116:X116" si="116">W104-W113</f>
        <v>1304</v>
      </c>
      <c r="X116" s="334">
        <f t="shared" si="116"/>
        <v>1237</v>
      </c>
      <c r="Y116" s="334">
        <f t="shared" ref="Y116:AA116" si="117">Y104-Y113</f>
        <v>1142</v>
      </c>
      <c r="Z116" s="334">
        <f t="shared" si="117"/>
        <v>1175</v>
      </c>
      <c r="AA116" s="334">
        <f t="shared" si="117"/>
        <v>1134</v>
      </c>
      <c r="AB116" s="418">
        <f t="shared" si="50"/>
        <v>0.69146341463414629</v>
      </c>
    </row>
    <row r="117" spans="1:28" x14ac:dyDescent="0.2">
      <c r="A117" s="4"/>
      <c r="B117" s="26"/>
      <c r="C117" s="337"/>
      <c r="D117" s="337"/>
      <c r="E117" s="337"/>
      <c r="F117" s="337"/>
      <c r="G117" s="337"/>
      <c r="H117" s="337"/>
      <c r="I117" s="337"/>
      <c r="J117" s="337"/>
      <c r="K117" s="337"/>
      <c r="L117" s="337"/>
      <c r="M117" s="337"/>
      <c r="N117" s="337"/>
      <c r="O117" s="348"/>
      <c r="P117" s="348"/>
      <c r="Q117" s="349"/>
      <c r="R117" s="337"/>
      <c r="S117" s="337"/>
      <c r="T117" s="337"/>
      <c r="U117" s="337"/>
      <c r="V117" s="339"/>
      <c r="W117" s="339"/>
      <c r="X117" s="339"/>
      <c r="Y117" s="339"/>
      <c r="Z117" s="339"/>
      <c r="AA117" s="339"/>
      <c r="AB117" s="148"/>
    </row>
    <row r="118" spans="1:28" ht="15" x14ac:dyDescent="0.2">
      <c r="A118" s="4"/>
      <c r="B118" s="626" t="s">
        <v>62</v>
      </c>
      <c r="C118" s="626"/>
      <c r="D118" s="626"/>
      <c r="E118" s="626"/>
      <c r="F118" s="626"/>
      <c r="G118" s="626"/>
      <c r="H118" s="626"/>
      <c r="I118" s="626"/>
      <c r="J118" s="626"/>
      <c r="K118" s="626"/>
      <c r="L118" s="626"/>
      <c r="M118" s="626"/>
      <c r="N118" s="626"/>
      <c r="O118" s="627"/>
      <c r="P118" s="350"/>
      <c r="Q118" s="349"/>
      <c r="R118" s="337"/>
      <c r="S118" s="337"/>
      <c r="T118" s="337"/>
      <c r="U118" s="337"/>
      <c r="V118" s="339"/>
      <c r="W118" s="339"/>
      <c r="X118" s="339"/>
      <c r="Y118" s="339"/>
      <c r="Z118" s="339"/>
      <c r="AA118" s="339"/>
      <c r="AB118" s="148"/>
    </row>
    <row r="119" spans="1:28" ht="15" x14ac:dyDescent="0.2">
      <c r="A119" s="4"/>
      <c r="B119" s="628"/>
      <c r="C119" s="628"/>
      <c r="D119" s="628"/>
      <c r="E119" s="628"/>
      <c r="F119" s="628"/>
      <c r="G119" s="628"/>
      <c r="H119" s="628"/>
      <c r="I119" s="628"/>
      <c r="J119" s="628"/>
      <c r="K119" s="628"/>
      <c r="L119" s="628"/>
      <c r="M119" s="628"/>
      <c r="N119" s="628"/>
      <c r="O119" s="629"/>
      <c r="P119" s="351"/>
      <c r="Q119" s="349"/>
      <c r="R119" s="337"/>
      <c r="S119" s="337"/>
      <c r="T119" s="337"/>
      <c r="U119" s="337"/>
      <c r="V119" s="339"/>
      <c r="W119" s="339"/>
      <c r="X119" s="339"/>
      <c r="Y119" s="339"/>
      <c r="Z119" s="339"/>
      <c r="AA119" s="339"/>
      <c r="AB119" s="148"/>
    </row>
    <row r="120" spans="1:28" ht="15" x14ac:dyDescent="0.2">
      <c r="A120" s="4"/>
      <c r="B120" s="38" t="s">
        <v>63</v>
      </c>
      <c r="C120" s="352"/>
      <c r="D120" s="352"/>
      <c r="E120" s="352"/>
      <c r="F120" s="352"/>
      <c r="G120" s="352"/>
      <c r="H120" s="352"/>
      <c r="I120" s="352"/>
      <c r="J120" s="352"/>
      <c r="K120" s="352"/>
      <c r="L120" s="352"/>
      <c r="M120" s="352"/>
      <c r="N120" s="352"/>
      <c r="O120" s="352"/>
      <c r="P120" s="352"/>
      <c r="Q120" s="352"/>
      <c r="R120" s="337"/>
      <c r="S120" s="337"/>
      <c r="T120" s="337"/>
      <c r="U120" s="337"/>
      <c r="V120" s="339"/>
      <c r="W120" s="339"/>
      <c r="X120" s="339"/>
      <c r="Y120" s="339"/>
      <c r="Z120" s="339"/>
      <c r="AA120" s="339"/>
      <c r="AB120" s="148"/>
    </row>
    <row r="121" spans="1:28" ht="17" x14ac:dyDescent="0.2">
      <c r="A121" s="4"/>
      <c r="B121" s="42" t="s">
        <v>64</v>
      </c>
      <c r="C121" s="337"/>
      <c r="D121" s="337"/>
      <c r="E121" s="337"/>
      <c r="F121" s="337"/>
      <c r="G121" s="337"/>
      <c r="H121" s="337"/>
      <c r="I121" s="337"/>
      <c r="J121" s="337"/>
      <c r="K121" s="337"/>
      <c r="L121" s="337"/>
      <c r="M121" s="337"/>
      <c r="N121" s="337"/>
      <c r="O121" s="337"/>
      <c r="P121" s="337"/>
      <c r="Q121" s="337"/>
      <c r="R121" s="337"/>
      <c r="S121" s="337"/>
      <c r="T121" s="337"/>
      <c r="U121" s="337"/>
      <c r="V121" s="339"/>
      <c r="W121" s="339"/>
      <c r="X121" s="339"/>
      <c r="Y121" s="339"/>
      <c r="Z121" s="339"/>
      <c r="AA121" s="339"/>
      <c r="AB121" s="148"/>
    </row>
    <row r="122" spans="1:28" ht="17" x14ac:dyDescent="0.2">
      <c r="A122" s="4"/>
      <c r="B122" s="318" t="s">
        <v>65</v>
      </c>
      <c r="C122" s="337"/>
      <c r="D122" s="337"/>
      <c r="E122" s="337"/>
      <c r="F122" s="337"/>
      <c r="G122" s="337"/>
      <c r="H122" s="337"/>
      <c r="I122" s="337"/>
      <c r="J122" s="337"/>
      <c r="K122" s="337"/>
      <c r="L122" s="337"/>
      <c r="M122" s="337"/>
      <c r="N122" s="337"/>
      <c r="O122" s="337"/>
      <c r="P122" s="337"/>
      <c r="Q122" s="337"/>
      <c r="R122" s="337"/>
      <c r="S122" s="337"/>
      <c r="T122" s="337"/>
      <c r="U122" s="337"/>
      <c r="V122" s="339"/>
      <c r="W122" s="339"/>
      <c r="X122" s="339"/>
      <c r="Y122" s="339"/>
      <c r="Z122" s="339"/>
      <c r="AA122" s="339"/>
      <c r="AB122" s="148"/>
    </row>
    <row r="123" spans="1:28" ht="17" x14ac:dyDescent="0.2">
      <c r="A123" s="4"/>
      <c r="B123" s="42" t="s">
        <v>66</v>
      </c>
      <c r="C123" s="337"/>
      <c r="D123" s="337"/>
      <c r="E123" s="337"/>
      <c r="F123" s="337"/>
      <c r="G123" s="337"/>
      <c r="H123" s="337"/>
      <c r="I123" s="337"/>
      <c r="J123" s="337"/>
      <c r="K123" s="337"/>
      <c r="L123" s="337"/>
      <c r="M123" s="337"/>
      <c r="N123" s="337"/>
      <c r="O123" s="337"/>
      <c r="P123" s="337"/>
      <c r="Q123" s="337"/>
      <c r="R123" s="337"/>
      <c r="S123" s="337"/>
      <c r="T123" s="337"/>
      <c r="U123" s="337"/>
      <c r="V123" s="339"/>
      <c r="W123" s="339"/>
      <c r="X123" s="339"/>
      <c r="Y123" s="339"/>
      <c r="Z123" s="339"/>
      <c r="AA123" s="339"/>
      <c r="AB123" s="148"/>
    </row>
    <row r="124" spans="1:28" ht="15" x14ac:dyDescent="0.2">
      <c r="A124" s="4"/>
      <c r="B124" s="42" t="s">
        <v>67</v>
      </c>
      <c r="C124" s="337"/>
      <c r="D124" s="337"/>
      <c r="E124" s="337"/>
      <c r="F124" s="337"/>
      <c r="G124" s="337"/>
      <c r="H124" s="337"/>
      <c r="I124" s="337"/>
      <c r="J124" s="337"/>
      <c r="K124" s="337"/>
      <c r="L124" s="337"/>
      <c r="M124" s="337"/>
      <c r="N124" s="337"/>
      <c r="O124" s="337"/>
      <c r="P124" s="337"/>
      <c r="Q124" s="337"/>
      <c r="R124" s="337"/>
      <c r="S124" s="337"/>
      <c r="T124" s="337"/>
      <c r="U124" s="337"/>
      <c r="V124" s="339"/>
      <c r="W124" s="339"/>
      <c r="X124" s="339"/>
      <c r="Y124" s="339"/>
      <c r="Z124" s="339"/>
      <c r="AA124" s="339"/>
      <c r="AB124" s="148"/>
    </row>
    <row r="125" spans="1:28" ht="17" x14ac:dyDescent="0.2">
      <c r="A125" s="4"/>
      <c r="B125" s="42" t="s">
        <v>68</v>
      </c>
      <c r="C125" s="337"/>
      <c r="D125" s="337"/>
      <c r="E125" s="337"/>
      <c r="F125" s="337"/>
      <c r="G125" s="337"/>
      <c r="H125" s="337"/>
      <c r="I125" s="337"/>
      <c r="J125" s="337"/>
      <c r="K125" s="337"/>
      <c r="L125" s="337"/>
      <c r="M125" s="337"/>
      <c r="N125" s="337"/>
      <c r="O125" s="337"/>
      <c r="P125" s="337"/>
      <c r="Q125" s="337"/>
      <c r="R125" s="337"/>
      <c r="S125" s="337"/>
      <c r="T125" s="337"/>
      <c r="U125" s="337"/>
      <c r="V125" s="339"/>
      <c r="W125" s="339"/>
      <c r="X125" s="339"/>
      <c r="Y125" s="339"/>
      <c r="Z125" s="339"/>
      <c r="AA125" s="339"/>
      <c r="AB125" s="148"/>
    </row>
    <row r="126" spans="1:28" ht="17" x14ac:dyDescent="0.2">
      <c r="A126" s="4"/>
      <c r="B126" s="42" t="s">
        <v>69</v>
      </c>
      <c r="C126" s="337"/>
      <c r="D126" s="337"/>
      <c r="E126" s="337"/>
      <c r="F126" s="337"/>
      <c r="G126" s="337"/>
      <c r="H126" s="337"/>
      <c r="I126" s="337"/>
      <c r="J126" s="337"/>
      <c r="K126" s="337"/>
      <c r="L126" s="337"/>
      <c r="M126" s="337"/>
      <c r="N126" s="337"/>
      <c r="O126" s="337"/>
      <c r="P126" s="337"/>
      <c r="Q126" s="337"/>
      <c r="R126" s="337"/>
      <c r="S126" s="337"/>
      <c r="T126" s="337"/>
      <c r="U126" s="337"/>
      <c r="V126" s="339"/>
      <c r="W126" s="339"/>
      <c r="X126" s="339"/>
      <c r="Y126" s="339"/>
      <c r="Z126" s="339"/>
      <c r="AA126" s="339"/>
      <c r="AB126" s="148"/>
    </row>
    <row r="127" spans="1:28" ht="17" x14ac:dyDescent="0.2">
      <c r="A127" s="4"/>
      <c r="B127" s="42" t="s">
        <v>70</v>
      </c>
      <c r="C127" s="337"/>
      <c r="D127" s="337"/>
      <c r="E127" s="337"/>
      <c r="F127" s="337"/>
      <c r="G127" s="337"/>
      <c r="H127" s="337"/>
      <c r="I127" s="337"/>
      <c r="J127" s="337"/>
      <c r="K127" s="337"/>
      <c r="L127" s="337"/>
      <c r="M127" s="337"/>
      <c r="N127" s="337"/>
      <c r="O127" s="337"/>
      <c r="P127" s="337"/>
      <c r="Q127" s="337"/>
      <c r="R127" s="337"/>
      <c r="S127" s="337"/>
      <c r="T127" s="337"/>
      <c r="U127" s="337"/>
      <c r="V127" s="339"/>
      <c r="W127" s="339"/>
      <c r="X127" s="339"/>
      <c r="Y127" s="339"/>
      <c r="Z127" s="339"/>
      <c r="AA127" s="339"/>
      <c r="AB127" s="148"/>
    </row>
    <row r="128" spans="1:28" ht="15" x14ac:dyDescent="0.2">
      <c r="A128" s="4"/>
      <c r="B128" s="42" t="s">
        <v>71</v>
      </c>
      <c r="C128" s="337"/>
      <c r="D128" s="337"/>
      <c r="E128" s="337"/>
      <c r="F128" s="337"/>
      <c r="G128" s="337"/>
      <c r="H128" s="337"/>
      <c r="I128" s="337"/>
      <c r="J128" s="337"/>
      <c r="K128" s="337"/>
      <c r="L128" s="337"/>
      <c r="M128" s="337"/>
      <c r="N128" s="337"/>
      <c r="O128" s="337"/>
      <c r="P128" s="337"/>
      <c r="Q128" s="337"/>
      <c r="R128" s="337"/>
      <c r="S128" s="337"/>
      <c r="T128" s="337"/>
      <c r="U128" s="337"/>
      <c r="V128" s="339"/>
      <c r="W128" s="339"/>
      <c r="X128" s="339"/>
      <c r="Y128" s="339"/>
      <c r="Z128" s="339"/>
      <c r="AA128" s="339"/>
      <c r="AB128" s="148"/>
    </row>
    <row r="129" spans="1:29" ht="17" x14ac:dyDescent="0.2">
      <c r="A129" s="4"/>
      <c r="B129" s="39" t="s">
        <v>72</v>
      </c>
      <c r="C129" s="337"/>
      <c r="D129" s="337"/>
      <c r="E129" s="337"/>
      <c r="F129" s="337"/>
      <c r="G129" s="337"/>
      <c r="H129" s="337"/>
      <c r="I129" s="337"/>
      <c r="J129" s="337"/>
      <c r="K129" s="337"/>
      <c r="L129" s="337"/>
      <c r="M129" s="337"/>
      <c r="N129" s="337"/>
      <c r="O129" s="337"/>
      <c r="P129" s="337"/>
      <c r="Q129" s="337"/>
      <c r="R129" s="337"/>
      <c r="S129" s="337"/>
      <c r="T129" s="337"/>
      <c r="U129" s="337"/>
      <c r="V129" s="339"/>
      <c r="W129" s="339"/>
      <c r="X129" s="339"/>
      <c r="Y129" s="339"/>
      <c r="Z129" s="339"/>
      <c r="AA129" s="339"/>
      <c r="AB129" s="148"/>
    </row>
    <row r="130" spans="1:29" ht="17" x14ac:dyDescent="0.2">
      <c r="A130" s="1"/>
      <c r="B130" s="39" t="s">
        <v>73</v>
      </c>
      <c r="C130" s="337"/>
      <c r="D130" s="337"/>
      <c r="E130" s="337"/>
      <c r="F130" s="337"/>
      <c r="G130" s="337"/>
      <c r="H130" s="337"/>
      <c r="I130" s="337"/>
      <c r="J130" s="337"/>
      <c r="K130" s="337"/>
      <c r="L130" s="337"/>
      <c r="M130" s="337"/>
      <c r="N130" s="337"/>
      <c r="O130" s="337"/>
      <c r="P130" s="337"/>
      <c r="Q130" s="337"/>
      <c r="R130" s="337"/>
      <c r="S130" s="337"/>
      <c r="T130" s="337"/>
      <c r="U130" s="337"/>
      <c r="V130" s="339"/>
      <c r="W130" s="339"/>
      <c r="X130" s="339"/>
      <c r="Y130" s="339"/>
      <c r="Z130" s="339"/>
      <c r="AA130" s="339"/>
      <c r="AB130" s="148"/>
    </row>
    <row r="131" spans="1:29" x14ac:dyDescent="0.2">
      <c r="A131" s="1"/>
      <c r="B131" s="1"/>
      <c r="C131" s="337"/>
      <c r="D131" s="337"/>
      <c r="E131" s="337"/>
      <c r="F131" s="337"/>
      <c r="G131" s="337"/>
      <c r="H131" s="337"/>
      <c r="I131" s="337"/>
      <c r="J131" s="337"/>
      <c r="K131" s="337"/>
      <c r="L131" s="337"/>
      <c r="M131" s="337"/>
      <c r="N131" s="337"/>
      <c r="O131" s="337"/>
      <c r="P131" s="337"/>
      <c r="Q131" s="337"/>
      <c r="R131" s="337"/>
      <c r="S131" s="337"/>
      <c r="T131" s="337"/>
      <c r="U131" s="337"/>
      <c r="V131" s="339"/>
      <c r="W131" s="339"/>
      <c r="X131" s="339"/>
      <c r="Y131" s="339"/>
      <c r="Z131" s="339"/>
      <c r="AA131" s="339"/>
      <c r="AB131" s="148"/>
    </row>
    <row r="132" spans="1:29" x14ac:dyDescent="0.2">
      <c r="A132" s="1"/>
      <c r="B132" s="1"/>
      <c r="C132" s="337"/>
      <c r="D132" s="337"/>
      <c r="E132" s="337"/>
      <c r="F132" s="337"/>
      <c r="G132" s="337"/>
      <c r="H132" s="337"/>
      <c r="I132" s="337"/>
      <c r="J132" s="337"/>
      <c r="K132" s="337"/>
      <c r="L132" s="337"/>
      <c r="M132" s="337"/>
      <c r="N132" s="337"/>
      <c r="O132" s="337"/>
      <c r="P132" s="337"/>
      <c r="Q132" s="337"/>
      <c r="R132" s="337"/>
      <c r="S132" s="337"/>
      <c r="T132" s="337"/>
      <c r="U132" s="337"/>
      <c r="V132" s="339"/>
      <c r="W132" s="339"/>
      <c r="X132" s="339"/>
      <c r="Y132" s="339"/>
      <c r="Z132" s="339"/>
      <c r="AA132" s="339"/>
      <c r="AB132" s="148"/>
    </row>
    <row r="133" spans="1:29" x14ac:dyDescent="0.2">
      <c r="AC133" s="2"/>
    </row>
    <row r="134" spans="1:29" x14ac:dyDescent="0.2">
      <c r="AC134" s="2"/>
    </row>
    <row r="135" spans="1:29" x14ac:dyDescent="0.2">
      <c r="AC135" s="2"/>
    </row>
    <row r="136" spans="1:29" x14ac:dyDescent="0.2">
      <c r="AC136" s="2"/>
    </row>
    <row r="137" spans="1:29" x14ac:dyDescent="0.2">
      <c r="AC137" s="2"/>
    </row>
    <row r="138" spans="1:29" x14ac:dyDescent="0.2">
      <c r="E138" s="29"/>
      <c r="AC138" s="2"/>
    </row>
    <row r="139" spans="1:29" x14ac:dyDescent="0.2">
      <c r="E139" s="29"/>
      <c r="AC139" s="2"/>
    </row>
    <row r="140" spans="1:29" x14ac:dyDescent="0.2">
      <c r="E140" s="29"/>
      <c r="AC140" s="2"/>
    </row>
    <row r="141" spans="1:29" x14ac:dyDescent="0.2">
      <c r="E141" s="29"/>
      <c r="AC141" s="2"/>
    </row>
    <row r="142" spans="1:29" x14ac:dyDescent="0.2">
      <c r="E142" s="29"/>
      <c r="AC142" s="2"/>
    </row>
    <row r="143" spans="1:29" x14ac:dyDescent="0.2">
      <c r="E143" s="29"/>
      <c r="AC143" s="2"/>
    </row>
    <row r="144" spans="1:29" x14ac:dyDescent="0.2">
      <c r="E144" s="29"/>
      <c r="AC144" s="2"/>
    </row>
    <row r="145" spans="5:29" x14ac:dyDescent="0.2">
      <c r="E145" s="29"/>
      <c r="AC145" s="2"/>
    </row>
    <row r="146" spans="5:29" x14ac:dyDescent="0.2">
      <c r="E146" s="29"/>
      <c r="AC146" s="2"/>
    </row>
    <row r="147" spans="5:29" x14ac:dyDescent="0.2">
      <c r="E147" s="29"/>
      <c r="AC147" s="2"/>
    </row>
    <row r="148" spans="5:29" x14ac:dyDescent="0.2">
      <c r="E148" s="29"/>
      <c r="AC148" s="2"/>
    </row>
    <row r="149" spans="5:29" x14ac:dyDescent="0.2">
      <c r="E149" s="29"/>
      <c r="AC149" s="2"/>
    </row>
    <row r="150" spans="5:29" x14ac:dyDescent="0.2">
      <c r="E150" s="29"/>
      <c r="AC150" s="2"/>
    </row>
    <row r="151" spans="5:29" x14ac:dyDescent="0.2">
      <c r="E151" s="29"/>
      <c r="AC151" s="2"/>
    </row>
    <row r="152" spans="5:29" x14ac:dyDescent="0.2">
      <c r="E152" s="29"/>
      <c r="AC152" s="2"/>
    </row>
    <row r="153" spans="5:29" x14ac:dyDescent="0.2">
      <c r="E153" s="29"/>
      <c r="AC153" s="2"/>
    </row>
    <row r="154" spans="5:29" x14ac:dyDescent="0.2">
      <c r="E154" s="29"/>
      <c r="AC154" s="2"/>
    </row>
  </sheetData>
  <mergeCells count="1">
    <mergeCell ref="B118:O119"/>
  </mergeCells>
  <pageMargins left="0.25" right="0.25" top="0.75" bottom="0.75" header="0.3" footer="0.3"/>
  <pageSetup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52"/>
  <sheetViews>
    <sheetView zoomScale="130" zoomScaleNormal="130" workbookViewId="0">
      <pane xSplit="2" topLeftCell="C1" activePane="topRight" state="frozen"/>
      <selection pane="topRight" activeCell="AF105" sqref="AF105"/>
    </sheetView>
  </sheetViews>
  <sheetFormatPr baseColWidth="10" defaultColWidth="8.83203125" defaultRowHeight="14" x14ac:dyDescent="0.2"/>
  <cols>
    <col min="1" max="1" width="5" style="9" customWidth="1"/>
    <col min="2" max="2" width="72.33203125" style="9" customWidth="1"/>
    <col min="3" max="27" width="4.6640625" style="9" customWidth="1"/>
    <col min="28" max="28" width="16.6640625" style="152" customWidth="1"/>
    <col min="29" max="16384" width="8.83203125" style="9"/>
  </cols>
  <sheetData>
    <row r="1" spans="1:29" x14ac:dyDescent="0.2">
      <c r="A1" s="8"/>
      <c r="B1" s="43"/>
      <c r="C1" s="43"/>
      <c r="D1" s="43"/>
      <c r="E1" s="43"/>
      <c r="F1" s="43"/>
      <c r="G1" s="43"/>
      <c r="H1" s="43"/>
      <c r="I1" s="43"/>
      <c r="J1" s="43"/>
      <c r="K1" s="43"/>
      <c r="L1" s="43"/>
      <c r="M1" s="43"/>
      <c r="N1" s="43"/>
      <c r="O1" s="43"/>
      <c r="P1" s="43"/>
      <c r="Q1" s="160"/>
      <c r="R1" s="43"/>
      <c r="S1" s="43"/>
      <c r="T1" s="43"/>
      <c r="U1" s="43"/>
      <c r="V1" s="43"/>
      <c r="W1" s="43"/>
      <c r="X1" s="43"/>
      <c r="Y1" s="43"/>
      <c r="Z1" s="43"/>
      <c r="AA1" s="43"/>
      <c r="AB1" s="148"/>
      <c r="AC1" s="43"/>
    </row>
    <row r="2" spans="1:29" x14ac:dyDescent="0.2">
      <c r="A2" s="8"/>
      <c r="B2" s="43"/>
      <c r="C2" s="43"/>
      <c r="D2" s="43"/>
      <c r="E2" s="43"/>
      <c r="F2" s="43"/>
      <c r="G2" s="43"/>
      <c r="H2" s="43"/>
      <c r="I2" s="43"/>
      <c r="J2" s="43"/>
      <c r="K2" s="43"/>
      <c r="L2" s="43"/>
      <c r="M2" s="43"/>
      <c r="N2" s="43"/>
      <c r="O2" s="43"/>
      <c r="P2" s="43"/>
      <c r="Q2" s="160"/>
      <c r="R2" s="43"/>
      <c r="S2" s="43"/>
      <c r="T2" s="43"/>
      <c r="U2" s="43"/>
      <c r="V2" s="43"/>
      <c r="W2" s="43"/>
      <c r="X2" s="43"/>
      <c r="Y2" s="43"/>
      <c r="Z2" s="43"/>
      <c r="AA2" s="43"/>
      <c r="AB2" s="148"/>
      <c r="AC2" s="43"/>
    </row>
    <row r="3" spans="1:29" ht="24" x14ac:dyDescent="0.2">
      <c r="A3" s="8"/>
      <c r="B3" s="174" t="s">
        <v>74</v>
      </c>
      <c r="C3" s="43"/>
      <c r="D3" s="161"/>
      <c r="E3" s="161"/>
      <c r="F3" s="161"/>
      <c r="G3" s="161"/>
      <c r="H3" s="161"/>
      <c r="I3" s="161"/>
      <c r="J3" s="161"/>
      <c r="K3" s="43"/>
      <c r="L3" s="161"/>
      <c r="M3" s="161"/>
      <c r="N3" s="161"/>
      <c r="O3" s="161"/>
      <c r="P3" s="161"/>
      <c r="Q3" s="160"/>
      <c r="R3" s="43"/>
      <c r="S3" s="43"/>
      <c r="T3" s="43"/>
      <c r="U3" s="43"/>
      <c r="V3" s="43"/>
      <c r="W3" s="43"/>
      <c r="X3" s="43"/>
      <c r="Y3" s="43"/>
      <c r="Z3" s="43"/>
      <c r="AA3" s="43"/>
      <c r="AB3" s="148"/>
      <c r="AC3" s="43"/>
    </row>
    <row r="4" spans="1:29" ht="19" x14ac:dyDescent="0.2">
      <c r="A4" s="8"/>
      <c r="B4" s="394" t="s">
        <v>75</v>
      </c>
      <c r="C4" s="162"/>
      <c r="D4" s="161"/>
      <c r="E4" s="161"/>
      <c r="F4" s="161"/>
      <c r="G4" s="161"/>
      <c r="H4" s="161"/>
      <c r="I4" s="161"/>
      <c r="J4" s="161"/>
      <c r="K4" s="161"/>
      <c r="L4" s="161"/>
      <c r="M4" s="161"/>
      <c r="N4" s="161"/>
      <c r="O4" s="161"/>
      <c r="P4" s="161"/>
      <c r="Q4" s="160"/>
      <c r="R4" s="43"/>
      <c r="S4" s="43"/>
      <c r="T4" s="43"/>
      <c r="U4" s="43"/>
      <c r="V4" s="43"/>
      <c r="W4" s="43"/>
      <c r="X4" s="43"/>
      <c r="Y4" s="43"/>
      <c r="Z4" s="43"/>
      <c r="AA4" s="43"/>
      <c r="AB4" s="148"/>
      <c r="AC4" s="43"/>
    </row>
    <row r="5" spans="1:29" ht="16" x14ac:dyDescent="0.2">
      <c r="A5" s="8"/>
      <c r="B5" s="163" t="s">
        <v>20</v>
      </c>
      <c r="C5" s="43"/>
      <c r="D5" s="161"/>
      <c r="E5" s="161"/>
      <c r="F5" s="161"/>
      <c r="G5" s="161"/>
      <c r="H5" s="161"/>
      <c r="I5" s="161"/>
      <c r="J5" s="161"/>
      <c r="K5" s="161"/>
      <c r="L5" s="161"/>
      <c r="M5" s="161"/>
      <c r="N5" s="161"/>
      <c r="O5" s="161"/>
      <c r="P5" s="161"/>
      <c r="Q5" s="160"/>
      <c r="R5" s="43"/>
      <c r="S5" s="43"/>
      <c r="T5" s="43"/>
      <c r="U5" s="43"/>
      <c r="V5" s="43"/>
      <c r="W5" s="43"/>
      <c r="X5" s="43"/>
      <c r="Y5" s="43"/>
      <c r="Z5" s="43"/>
      <c r="AA5" s="43"/>
      <c r="AB5" s="148"/>
      <c r="AC5" s="43"/>
    </row>
    <row r="6" spans="1:29" ht="15" x14ac:dyDescent="0.2">
      <c r="A6" s="8"/>
      <c r="B6" s="164"/>
      <c r="C6" s="43"/>
      <c r="D6" s="43"/>
      <c r="E6" s="43"/>
      <c r="F6" s="43"/>
      <c r="G6" s="43"/>
      <c r="H6" s="43"/>
      <c r="I6" s="43"/>
      <c r="J6" s="43"/>
      <c r="K6" s="43"/>
      <c r="L6" s="43"/>
      <c r="M6" s="43"/>
      <c r="N6" s="43"/>
      <c r="O6" s="43"/>
      <c r="P6" s="43"/>
      <c r="Q6" s="160"/>
      <c r="R6" s="43"/>
      <c r="S6" s="43"/>
      <c r="T6" s="43"/>
      <c r="U6" s="43"/>
      <c r="V6" s="43"/>
      <c r="W6" s="43"/>
      <c r="X6" s="43"/>
      <c r="Y6" s="43"/>
      <c r="Z6" s="43"/>
      <c r="AA6" s="43"/>
      <c r="AB6" s="148"/>
      <c r="AC6" s="43"/>
    </row>
    <row r="7" spans="1:29" ht="30" x14ac:dyDescent="0.2">
      <c r="A7" s="165"/>
      <c r="B7" s="43"/>
      <c r="C7" s="41">
        <v>1999</v>
      </c>
      <c r="D7" s="41">
        <v>2000</v>
      </c>
      <c r="E7" s="41">
        <v>2001</v>
      </c>
      <c r="F7" s="41">
        <v>2002</v>
      </c>
      <c r="G7" s="41">
        <v>2003</v>
      </c>
      <c r="H7" s="41">
        <v>2004</v>
      </c>
      <c r="I7" s="41">
        <v>2005</v>
      </c>
      <c r="J7" s="41">
        <v>2006</v>
      </c>
      <c r="K7" s="41">
        <v>2007</v>
      </c>
      <c r="L7" s="41">
        <v>2008</v>
      </c>
      <c r="M7" s="41">
        <v>2009</v>
      </c>
      <c r="N7" s="41">
        <v>2010</v>
      </c>
      <c r="O7" s="41">
        <v>2011</v>
      </c>
      <c r="P7" s="41">
        <v>2012</v>
      </c>
      <c r="Q7" s="41">
        <v>2013</v>
      </c>
      <c r="R7" s="41">
        <v>2014</v>
      </c>
      <c r="S7" s="41">
        <v>2015</v>
      </c>
      <c r="T7" s="41">
        <v>2016</v>
      </c>
      <c r="U7" s="75">
        <v>2017</v>
      </c>
      <c r="V7" s="75">
        <v>2018</v>
      </c>
      <c r="W7" s="75">
        <v>2019</v>
      </c>
      <c r="X7" s="75">
        <v>2020</v>
      </c>
      <c r="Y7" s="75">
        <v>2021</v>
      </c>
      <c r="Z7" s="75">
        <v>2022</v>
      </c>
      <c r="AA7" s="75">
        <v>2023</v>
      </c>
      <c r="AB7" s="75" t="s">
        <v>21</v>
      </c>
      <c r="AC7" s="43"/>
    </row>
    <row r="8" spans="1:29" ht="15" x14ac:dyDescent="0.2">
      <c r="A8" s="165"/>
      <c r="B8" s="504" t="s">
        <v>22</v>
      </c>
      <c r="C8" s="505">
        <v>6.1</v>
      </c>
      <c r="D8" s="505">
        <v>6.2</v>
      </c>
      <c r="E8" s="505">
        <v>6.8</v>
      </c>
      <c r="F8" s="505">
        <v>8.1999999999999993</v>
      </c>
      <c r="G8" s="505">
        <v>8.9</v>
      </c>
      <c r="H8" s="505">
        <v>9.4</v>
      </c>
      <c r="I8" s="505">
        <v>10.1</v>
      </c>
      <c r="J8" s="505">
        <v>11.5</v>
      </c>
      <c r="K8" s="505">
        <v>11.9</v>
      </c>
      <c r="L8" s="505">
        <v>11.9</v>
      </c>
      <c r="M8" s="505">
        <v>11.9</v>
      </c>
      <c r="N8" s="505">
        <v>12.3</v>
      </c>
      <c r="O8" s="505">
        <v>13.2</v>
      </c>
      <c r="P8" s="505">
        <v>13.1</v>
      </c>
      <c r="Q8" s="505">
        <v>13.8</v>
      </c>
      <c r="R8" s="505">
        <v>14.7</v>
      </c>
      <c r="S8" s="505">
        <v>16.3</v>
      </c>
      <c r="T8" s="505">
        <v>19.8</v>
      </c>
      <c r="U8" s="505">
        <v>21.7</v>
      </c>
      <c r="V8" s="497">
        <v>20.7</v>
      </c>
      <c r="W8" s="497">
        <v>21.6</v>
      </c>
      <c r="X8" s="497">
        <v>28.3</v>
      </c>
      <c r="Y8" s="497">
        <v>32.4</v>
      </c>
      <c r="Z8" s="497">
        <v>32.6</v>
      </c>
      <c r="AA8" s="497">
        <v>31.3</v>
      </c>
      <c r="AB8" s="498">
        <f>AA8/S8</f>
        <v>1.9202453987730062</v>
      </c>
      <c r="AC8" s="43"/>
    </row>
    <row r="9" spans="1:29" x14ac:dyDescent="0.2">
      <c r="A9" s="165"/>
      <c r="B9" s="166" t="s">
        <v>23</v>
      </c>
      <c r="C9" s="90">
        <v>3.9</v>
      </c>
      <c r="D9" s="90">
        <v>4.0999999999999996</v>
      </c>
      <c r="E9" s="90">
        <v>4.5999999999999996</v>
      </c>
      <c r="F9" s="90">
        <v>5.8</v>
      </c>
      <c r="G9" s="90">
        <v>6.4</v>
      </c>
      <c r="H9" s="90">
        <v>6.9</v>
      </c>
      <c r="I9" s="90">
        <v>7.3</v>
      </c>
      <c r="J9" s="90">
        <v>8.1999999999999993</v>
      </c>
      <c r="K9" s="90">
        <v>8.8000000000000007</v>
      </c>
      <c r="L9" s="90">
        <v>8.9</v>
      </c>
      <c r="M9" s="90">
        <v>9.1</v>
      </c>
      <c r="N9" s="90">
        <v>9.6</v>
      </c>
      <c r="O9" s="90">
        <v>10.199999999999999</v>
      </c>
      <c r="P9" s="90">
        <v>10.199999999999999</v>
      </c>
      <c r="Q9" s="90">
        <v>10.6</v>
      </c>
      <c r="R9" s="90">
        <v>11.1</v>
      </c>
      <c r="S9" s="90">
        <v>11.8</v>
      </c>
      <c r="T9" s="90">
        <v>13.4</v>
      </c>
      <c r="U9" s="91">
        <v>14.4</v>
      </c>
      <c r="V9" s="302">
        <v>13.6</v>
      </c>
      <c r="W9" s="302">
        <v>13.7</v>
      </c>
      <c r="X9" s="302">
        <v>17.100000000000001</v>
      </c>
      <c r="Y9" s="302">
        <v>19.600000000000001</v>
      </c>
      <c r="Z9" s="299">
        <v>19.399999999999999</v>
      </c>
      <c r="AA9" s="299">
        <v>18.3</v>
      </c>
      <c r="AB9" s="532">
        <f>AA9/S9</f>
        <v>1.5508474576271185</v>
      </c>
      <c r="AC9" s="43"/>
    </row>
    <row r="10" spans="1:29" x14ac:dyDescent="0.2">
      <c r="A10" s="165"/>
      <c r="B10" s="167" t="s">
        <v>24</v>
      </c>
      <c r="C10" s="90">
        <v>8.1999999999999993</v>
      </c>
      <c r="D10" s="90">
        <v>8.3000000000000007</v>
      </c>
      <c r="E10" s="90">
        <v>9</v>
      </c>
      <c r="F10" s="90">
        <v>10.6</v>
      </c>
      <c r="G10" s="90">
        <v>11.5</v>
      </c>
      <c r="H10" s="90">
        <v>11.8</v>
      </c>
      <c r="I10" s="90">
        <v>12.8</v>
      </c>
      <c r="J10" s="90">
        <v>14.8</v>
      </c>
      <c r="K10" s="90">
        <v>14.9</v>
      </c>
      <c r="L10" s="90">
        <v>14.9</v>
      </c>
      <c r="M10" s="90">
        <v>14.8</v>
      </c>
      <c r="N10" s="90">
        <v>15</v>
      </c>
      <c r="O10" s="90">
        <v>16.100000000000001</v>
      </c>
      <c r="P10" s="90">
        <v>16.100000000000001</v>
      </c>
      <c r="Q10" s="90">
        <v>17</v>
      </c>
      <c r="R10" s="90">
        <v>18.3</v>
      </c>
      <c r="S10" s="90">
        <v>20.8</v>
      </c>
      <c r="T10" s="90">
        <v>26.2</v>
      </c>
      <c r="U10" s="93">
        <v>29.1</v>
      </c>
      <c r="V10" s="94">
        <v>27.9</v>
      </c>
      <c r="W10" s="94">
        <v>29.6</v>
      </c>
      <c r="X10" s="94">
        <v>39.5</v>
      </c>
      <c r="Y10" s="94">
        <v>45.1</v>
      </c>
      <c r="Z10" s="401">
        <v>45.6</v>
      </c>
      <c r="AA10" s="401">
        <v>44.3</v>
      </c>
      <c r="AB10" s="534">
        <f t="shared" ref="AB10:AB22" si="0">AA10/S10</f>
        <v>2.1298076923076921</v>
      </c>
      <c r="AC10" s="43"/>
    </row>
    <row r="11" spans="1:29" ht="16" x14ac:dyDescent="0.2">
      <c r="A11" s="165"/>
      <c r="B11" s="501" t="s">
        <v>76</v>
      </c>
      <c r="C11" s="503">
        <v>2.9</v>
      </c>
      <c r="D11" s="503">
        <v>3</v>
      </c>
      <c r="E11" s="503">
        <v>3.3</v>
      </c>
      <c r="F11" s="503">
        <v>4.0999999999999996</v>
      </c>
      <c r="G11" s="503">
        <v>4.5</v>
      </c>
      <c r="H11" s="503">
        <v>4.7</v>
      </c>
      <c r="I11" s="503">
        <v>5.0999999999999996</v>
      </c>
      <c r="J11" s="503">
        <v>5.9</v>
      </c>
      <c r="K11" s="503">
        <v>6.1</v>
      </c>
      <c r="L11" s="503">
        <v>6.4</v>
      </c>
      <c r="M11" s="503">
        <v>6.6</v>
      </c>
      <c r="N11" s="503">
        <v>6.8</v>
      </c>
      <c r="O11" s="503">
        <v>7.3</v>
      </c>
      <c r="P11" s="503">
        <v>7.4</v>
      </c>
      <c r="Q11" s="503">
        <v>7.9</v>
      </c>
      <c r="R11" s="503">
        <v>9</v>
      </c>
      <c r="S11" s="503">
        <v>10.4</v>
      </c>
      <c r="T11" s="503">
        <v>13.3</v>
      </c>
      <c r="U11" s="503">
        <v>14.9</v>
      </c>
      <c r="V11" s="497">
        <v>14.6</v>
      </c>
      <c r="W11" s="497">
        <v>15.5</v>
      </c>
      <c r="X11" s="497">
        <v>21.4</v>
      </c>
      <c r="Y11" s="497">
        <v>24.7</v>
      </c>
      <c r="Z11" s="497">
        <v>25</v>
      </c>
      <c r="AA11" s="522">
        <v>24</v>
      </c>
      <c r="AB11" s="527">
        <f t="shared" si="0"/>
        <v>2.3076923076923075</v>
      </c>
      <c r="AC11" s="43"/>
    </row>
    <row r="12" spans="1:29" x14ac:dyDescent="0.2">
      <c r="A12" s="165"/>
      <c r="B12" s="168" t="s">
        <v>23</v>
      </c>
      <c r="C12" s="95">
        <v>1.4</v>
      </c>
      <c r="D12" s="95">
        <v>1.6</v>
      </c>
      <c r="E12" s="95">
        <v>1.9</v>
      </c>
      <c r="F12" s="95">
        <v>2.6</v>
      </c>
      <c r="G12" s="95">
        <v>2.8</v>
      </c>
      <c r="H12" s="95">
        <v>3.1</v>
      </c>
      <c r="I12" s="95">
        <v>3.4</v>
      </c>
      <c r="J12" s="95">
        <v>3.9</v>
      </c>
      <c r="K12" s="95">
        <v>4.3</v>
      </c>
      <c r="L12" s="114">
        <v>4.4000000000000004</v>
      </c>
      <c r="M12" s="114">
        <v>4.5999999999999996</v>
      </c>
      <c r="N12" s="114">
        <v>4.9000000000000004</v>
      </c>
      <c r="O12" s="114">
        <v>5.2</v>
      </c>
      <c r="P12" s="114">
        <v>5.3</v>
      </c>
      <c r="Q12" s="114">
        <v>5.6</v>
      </c>
      <c r="R12" s="114">
        <v>6.3</v>
      </c>
      <c r="S12" s="114">
        <v>7.1</v>
      </c>
      <c r="T12" s="115">
        <v>8.5</v>
      </c>
      <c r="U12" s="358">
        <v>9.4</v>
      </c>
      <c r="V12" s="302">
        <v>9</v>
      </c>
      <c r="W12" s="302">
        <v>9.3000000000000007</v>
      </c>
      <c r="X12" s="302">
        <v>12.3</v>
      </c>
      <c r="Y12" s="302">
        <v>14.5</v>
      </c>
      <c r="Z12" s="299">
        <v>14.4</v>
      </c>
      <c r="AA12" s="299">
        <v>13.6</v>
      </c>
      <c r="AB12" s="532">
        <f t="shared" si="0"/>
        <v>1.915492957746479</v>
      </c>
      <c r="AC12" s="43"/>
    </row>
    <row r="13" spans="1:29" x14ac:dyDescent="0.2">
      <c r="A13" s="165"/>
      <c r="B13" s="168" t="s">
        <v>24</v>
      </c>
      <c r="C13" s="500">
        <v>4.3</v>
      </c>
      <c r="D13" s="500">
        <v>4.4000000000000004</v>
      </c>
      <c r="E13" s="500">
        <v>4.8</v>
      </c>
      <c r="F13" s="500">
        <v>5.7</v>
      </c>
      <c r="G13" s="500">
        <v>6.1</v>
      </c>
      <c r="H13" s="500">
        <v>6.3</v>
      </c>
      <c r="I13" s="500">
        <v>6.6</v>
      </c>
      <c r="J13" s="500">
        <v>7.8</v>
      </c>
      <c r="K13" s="500">
        <v>8</v>
      </c>
      <c r="L13" s="70">
        <v>8.4</v>
      </c>
      <c r="M13" s="70">
        <v>8.6999999999999993</v>
      </c>
      <c r="N13" s="70">
        <v>8.6999999999999993</v>
      </c>
      <c r="O13" s="70">
        <v>9.4</v>
      </c>
      <c r="P13" s="70">
        <v>9.5</v>
      </c>
      <c r="Q13" s="70">
        <v>10.199999999999999</v>
      </c>
      <c r="R13" s="70">
        <v>11.7</v>
      </c>
      <c r="S13" s="70">
        <v>13.7</v>
      </c>
      <c r="T13" s="71">
        <v>18.100000000000001</v>
      </c>
      <c r="U13" s="70">
        <v>20.399999999999999</v>
      </c>
      <c r="V13" s="94">
        <v>20.100000000000001</v>
      </c>
      <c r="W13" s="94">
        <v>21.7</v>
      </c>
      <c r="X13" s="94">
        <v>30.4</v>
      </c>
      <c r="Y13" s="94">
        <v>34.799999999999997</v>
      </c>
      <c r="Z13" s="401">
        <v>35.5</v>
      </c>
      <c r="AA13" s="401">
        <v>34.5</v>
      </c>
      <c r="AB13" s="534">
        <f t="shared" si="0"/>
        <v>2.5182481751824817</v>
      </c>
      <c r="AC13" s="43"/>
    </row>
    <row r="14" spans="1:29" ht="16" x14ac:dyDescent="0.2">
      <c r="A14" s="165"/>
      <c r="B14" s="501" t="s">
        <v>77</v>
      </c>
      <c r="C14" s="497">
        <v>1.2</v>
      </c>
      <c r="D14" s="502">
        <v>1.3</v>
      </c>
      <c r="E14" s="502">
        <v>1.7</v>
      </c>
      <c r="F14" s="502">
        <v>2.2999999999999998</v>
      </c>
      <c r="G14" s="502">
        <v>2.6</v>
      </c>
      <c r="H14" s="502">
        <v>2.9</v>
      </c>
      <c r="I14" s="502">
        <v>3.2</v>
      </c>
      <c r="J14" s="502">
        <v>3.9</v>
      </c>
      <c r="K14" s="502">
        <v>4.2</v>
      </c>
      <c r="L14" s="502">
        <v>4.3</v>
      </c>
      <c r="M14" s="502">
        <v>4.4000000000000004</v>
      </c>
      <c r="N14" s="497">
        <v>4.7</v>
      </c>
      <c r="O14" s="497">
        <v>4.9000000000000004</v>
      </c>
      <c r="P14" s="497">
        <v>4.5</v>
      </c>
      <c r="Q14" s="497">
        <v>4.4000000000000004</v>
      </c>
      <c r="R14" s="497">
        <v>4.5999999999999996</v>
      </c>
      <c r="S14" s="497">
        <v>4.7</v>
      </c>
      <c r="T14" s="497">
        <v>5.2</v>
      </c>
      <c r="U14" s="497">
        <v>5.2</v>
      </c>
      <c r="V14" s="497">
        <v>4.5</v>
      </c>
      <c r="W14" s="497">
        <v>4.2</v>
      </c>
      <c r="X14" s="497">
        <v>4.9000000000000004</v>
      </c>
      <c r="Y14" s="497">
        <v>4.9000000000000004</v>
      </c>
      <c r="Z14" s="497">
        <v>4.3</v>
      </c>
      <c r="AA14" s="522">
        <v>3.8</v>
      </c>
      <c r="AB14" s="527">
        <f t="shared" si="0"/>
        <v>0.80851063829787229</v>
      </c>
      <c r="AC14" s="43"/>
    </row>
    <row r="15" spans="1:29" x14ac:dyDescent="0.2">
      <c r="A15" s="8"/>
      <c r="B15" s="166" t="s">
        <v>23</v>
      </c>
      <c r="C15" s="110">
        <v>0.7</v>
      </c>
      <c r="D15" s="110">
        <v>0.9</v>
      </c>
      <c r="E15" s="110">
        <v>1.1000000000000001</v>
      </c>
      <c r="F15" s="110">
        <v>1.6</v>
      </c>
      <c r="G15" s="110">
        <v>1.8</v>
      </c>
      <c r="H15" s="110">
        <v>2.1</v>
      </c>
      <c r="I15" s="110">
        <v>2.4</v>
      </c>
      <c r="J15" s="110">
        <v>2.8</v>
      </c>
      <c r="K15" s="110">
        <v>3.2</v>
      </c>
      <c r="L15" s="110">
        <v>3.2</v>
      </c>
      <c r="M15" s="110">
        <v>3.3</v>
      </c>
      <c r="N15" s="110">
        <v>3.6</v>
      </c>
      <c r="O15" s="110">
        <v>3.8</v>
      </c>
      <c r="P15" s="110">
        <v>3.7</v>
      </c>
      <c r="Q15" s="110">
        <v>3.7</v>
      </c>
      <c r="R15" s="110">
        <v>3.9</v>
      </c>
      <c r="S15" s="110">
        <v>4</v>
      </c>
      <c r="T15" s="111">
        <v>4.3</v>
      </c>
      <c r="U15" s="110">
        <v>4.2</v>
      </c>
      <c r="V15" s="302">
        <v>3.7</v>
      </c>
      <c r="W15" s="302">
        <v>3.4</v>
      </c>
      <c r="X15" s="302">
        <v>3.8</v>
      </c>
      <c r="Y15" s="302">
        <v>3.8</v>
      </c>
      <c r="Z15" s="299">
        <v>3.3</v>
      </c>
      <c r="AA15" s="299">
        <v>2.9</v>
      </c>
      <c r="AB15" s="532">
        <f t="shared" si="0"/>
        <v>0.72499999999999998</v>
      </c>
      <c r="AC15" s="43"/>
    </row>
    <row r="16" spans="1:29" x14ac:dyDescent="0.2">
      <c r="A16" s="8"/>
      <c r="B16" s="167" t="s">
        <v>24</v>
      </c>
      <c r="C16" s="96">
        <v>1.7</v>
      </c>
      <c r="D16" s="96">
        <v>1.8</v>
      </c>
      <c r="E16" s="96">
        <v>2.2000000000000002</v>
      </c>
      <c r="F16" s="96">
        <v>2.9</v>
      </c>
      <c r="G16" s="96">
        <v>3.3</v>
      </c>
      <c r="H16" s="96">
        <v>3.7</v>
      </c>
      <c r="I16" s="96">
        <v>4.0999999999999996</v>
      </c>
      <c r="J16" s="96">
        <v>4.9000000000000004</v>
      </c>
      <c r="K16" s="96">
        <v>5.3</v>
      </c>
      <c r="L16" s="96">
        <v>5.4</v>
      </c>
      <c r="M16" s="96">
        <v>5.5</v>
      </c>
      <c r="N16" s="96">
        <v>5.8</v>
      </c>
      <c r="O16" s="96">
        <v>5.9</v>
      </c>
      <c r="P16" s="96">
        <v>5.3</v>
      </c>
      <c r="Q16" s="96">
        <v>5.0999999999999996</v>
      </c>
      <c r="R16" s="96">
        <v>5.2</v>
      </c>
      <c r="S16" s="96">
        <v>5.4</v>
      </c>
      <c r="T16" s="97">
        <v>6.2</v>
      </c>
      <c r="U16" s="96">
        <v>6.1</v>
      </c>
      <c r="V16" s="92">
        <v>5.3</v>
      </c>
      <c r="W16" s="92">
        <v>5.0999999999999996</v>
      </c>
      <c r="X16" s="92">
        <v>6.1</v>
      </c>
      <c r="Y16" s="92">
        <v>6</v>
      </c>
      <c r="Z16" s="400">
        <v>5.3</v>
      </c>
      <c r="AA16" s="400">
        <v>4.5999999999999996</v>
      </c>
      <c r="AB16" s="529">
        <f t="shared" si="0"/>
        <v>0.85185185185185175</v>
      </c>
      <c r="AC16" s="43"/>
    </row>
    <row r="17" spans="1:29" x14ac:dyDescent="0.2">
      <c r="A17" s="8"/>
      <c r="B17" s="16" t="s">
        <v>28</v>
      </c>
      <c r="C17" s="85">
        <v>0</v>
      </c>
      <c r="D17" s="85">
        <v>0</v>
      </c>
      <c r="E17" s="85">
        <v>0.1</v>
      </c>
      <c r="F17" s="85">
        <v>0.1</v>
      </c>
      <c r="G17" s="85">
        <v>0.1</v>
      </c>
      <c r="H17" s="85">
        <v>0.1</v>
      </c>
      <c r="I17" s="85">
        <v>0.2</v>
      </c>
      <c r="J17" s="85">
        <v>0.2</v>
      </c>
      <c r="K17" s="85">
        <v>0.2</v>
      </c>
      <c r="L17" s="85">
        <v>0.2</v>
      </c>
      <c r="M17" s="85">
        <v>0.3</v>
      </c>
      <c r="N17" s="85">
        <v>0.3</v>
      </c>
      <c r="O17" s="85">
        <v>0.3</v>
      </c>
      <c r="P17" s="85">
        <v>0.3</v>
      </c>
      <c r="Q17" s="85">
        <v>0.3</v>
      </c>
      <c r="R17" s="85">
        <v>0.5</v>
      </c>
      <c r="S17" s="85">
        <v>0.7</v>
      </c>
      <c r="T17" s="86">
        <v>1.3</v>
      </c>
      <c r="U17" s="85">
        <v>1.7</v>
      </c>
      <c r="V17" s="98">
        <v>1.7</v>
      </c>
      <c r="W17" s="98">
        <v>1.8</v>
      </c>
      <c r="X17" s="98">
        <v>2.7</v>
      </c>
      <c r="Y17" s="98">
        <v>2.9</v>
      </c>
      <c r="Z17" s="402">
        <v>2.5</v>
      </c>
      <c r="AA17" s="402">
        <v>2.2000000000000002</v>
      </c>
      <c r="AB17" s="530">
        <f t="shared" si="0"/>
        <v>3.1428571428571432</v>
      </c>
      <c r="AC17" s="43"/>
    </row>
    <row r="18" spans="1:29" x14ac:dyDescent="0.2">
      <c r="A18" s="8"/>
      <c r="B18" s="17" t="s">
        <v>23</v>
      </c>
      <c r="C18" s="88"/>
      <c r="D18" s="88"/>
      <c r="E18" s="88"/>
      <c r="F18" s="88">
        <v>0.1</v>
      </c>
      <c r="G18" s="88">
        <v>0.1</v>
      </c>
      <c r="H18" s="88">
        <v>0.1</v>
      </c>
      <c r="I18" s="88">
        <v>0.1</v>
      </c>
      <c r="J18" s="88">
        <v>0.2</v>
      </c>
      <c r="K18" s="88">
        <v>0.2</v>
      </c>
      <c r="L18" s="88">
        <v>0.2</v>
      </c>
      <c r="M18" s="88">
        <v>0.3</v>
      </c>
      <c r="N18" s="88">
        <v>0.3</v>
      </c>
      <c r="O18" s="88">
        <v>0.3</v>
      </c>
      <c r="P18" s="88">
        <v>0.3</v>
      </c>
      <c r="Q18" s="88">
        <v>0.3</v>
      </c>
      <c r="R18" s="88">
        <v>0.4</v>
      </c>
      <c r="S18" s="88">
        <v>0.6</v>
      </c>
      <c r="T18" s="89">
        <v>0.9</v>
      </c>
      <c r="U18" s="88">
        <v>1.2</v>
      </c>
      <c r="V18" s="92">
        <v>1.2</v>
      </c>
      <c r="W18" s="92">
        <v>1.2</v>
      </c>
      <c r="X18" s="92">
        <v>1.7</v>
      </c>
      <c r="Y18" s="92">
        <v>2</v>
      </c>
      <c r="Z18" s="400">
        <v>1.6</v>
      </c>
      <c r="AA18" s="400">
        <v>1.4</v>
      </c>
      <c r="AB18" s="531">
        <f t="shared" si="0"/>
        <v>2.3333333333333335</v>
      </c>
      <c r="AC18" s="43"/>
    </row>
    <row r="19" spans="1:29" x14ac:dyDescent="0.2">
      <c r="A19" s="8"/>
      <c r="B19" s="19" t="s">
        <v>24</v>
      </c>
      <c r="C19" s="96">
        <v>0.1</v>
      </c>
      <c r="D19" s="96">
        <v>0.1</v>
      </c>
      <c r="E19" s="96">
        <v>0.1</v>
      </c>
      <c r="F19" s="96">
        <v>0.1</v>
      </c>
      <c r="G19" s="96">
        <v>0.1</v>
      </c>
      <c r="H19" s="96">
        <v>0.1</v>
      </c>
      <c r="I19" s="96">
        <v>0.1</v>
      </c>
      <c r="J19" s="96">
        <v>0.2</v>
      </c>
      <c r="K19" s="96">
        <v>0.2</v>
      </c>
      <c r="L19" s="96">
        <v>0.2</v>
      </c>
      <c r="M19" s="96">
        <v>0.3</v>
      </c>
      <c r="N19" s="96">
        <v>0.3</v>
      </c>
      <c r="O19" s="96">
        <v>0.3</v>
      </c>
      <c r="P19" s="96">
        <v>0.3</v>
      </c>
      <c r="Q19" s="96">
        <v>0.3</v>
      </c>
      <c r="R19" s="96">
        <v>0.5</v>
      </c>
      <c r="S19" s="96">
        <v>0.8</v>
      </c>
      <c r="T19" s="97">
        <v>1.7</v>
      </c>
      <c r="U19" s="99">
        <v>2.2999999999999998</v>
      </c>
      <c r="V19" s="125">
        <v>2.2000000000000002</v>
      </c>
      <c r="W19" s="94">
        <v>2.4</v>
      </c>
      <c r="X19" s="94">
        <v>3.6</v>
      </c>
      <c r="Y19" s="94">
        <v>3.8</v>
      </c>
      <c r="Z19" s="401">
        <v>3.4</v>
      </c>
      <c r="AA19" s="401">
        <v>2.9</v>
      </c>
      <c r="AB19" s="528">
        <f t="shared" si="0"/>
        <v>3.6249999999999996</v>
      </c>
      <c r="AC19" s="43"/>
    </row>
    <row r="20" spans="1:29" x14ac:dyDescent="0.2">
      <c r="A20" s="8"/>
      <c r="B20" s="20" t="s">
        <v>29</v>
      </c>
      <c r="C20" s="87">
        <f>C14-C17</f>
        <v>1.2</v>
      </c>
      <c r="D20" s="87">
        <f t="shared" ref="D20:U22" si="1">D14-D17</f>
        <v>1.3</v>
      </c>
      <c r="E20" s="87">
        <f t="shared" si="1"/>
        <v>1.5999999999999999</v>
      </c>
      <c r="F20" s="87">
        <f t="shared" si="1"/>
        <v>2.1999999999999997</v>
      </c>
      <c r="G20" s="87">
        <f t="shared" si="1"/>
        <v>2.5</v>
      </c>
      <c r="H20" s="87">
        <f t="shared" si="1"/>
        <v>2.8</v>
      </c>
      <c r="I20" s="87">
        <f t="shared" si="1"/>
        <v>3</v>
      </c>
      <c r="J20" s="87">
        <f t="shared" si="1"/>
        <v>3.6999999999999997</v>
      </c>
      <c r="K20" s="87">
        <f t="shared" si="1"/>
        <v>4</v>
      </c>
      <c r="L20" s="87">
        <f t="shared" si="1"/>
        <v>4.0999999999999996</v>
      </c>
      <c r="M20" s="87">
        <f t="shared" si="1"/>
        <v>4.1000000000000005</v>
      </c>
      <c r="N20" s="87">
        <f t="shared" si="1"/>
        <v>4.4000000000000004</v>
      </c>
      <c r="O20" s="87">
        <f t="shared" si="1"/>
        <v>4.6000000000000005</v>
      </c>
      <c r="P20" s="87">
        <f t="shared" si="1"/>
        <v>4.2</v>
      </c>
      <c r="Q20" s="87">
        <f t="shared" si="1"/>
        <v>4.1000000000000005</v>
      </c>
      <c r="R20" s="87">
        <f t="shared" si="1"/>
        <v>4.0999999999999996</v>
      </c>
      <c r="S20" s="87">
        <f t="shared" si="1"/>
        <v>4</v>
      </c>
      <c r="T20" s="87">
        <f t="shared" si="1"/>
        <v>3.9000000000000004</v>
      </c>
      <c r="U20" s="87">
        <f t="shared" si="1"/>
        <v>3.5</v>
      </c>
      <c r="V20" s="87">
        <f t="shared" ref="V20:W22" si="2">V14-V17</f>
        <v>2.8</v>
      </c>
      <c r="W20" s="87">
        <f t="shared" si="2"/>
        <v>2.4000000000000004</v>
      </c>
      <c r="X20" s="87">
        <f t="shared" ref="X20:AA20" si="3">X14-X17</f>
        <v>2.2000000000000002</v>
      </c>
      <c r="Y20" s="87">
        <f t="shared" si="3"/>
        <v>2.0000000000000004</v>
      </c>
      <c r="Z20" s="87">
        <f t="shared" si="3"/>
        <v>1.7999999999999998</v>
      </c>
      <c r="AA20" s="87">
        <f t="shared" si="3"/>
        <v>1.5999999999999996</v>
      </c>
      <c r="AB20" s="419">
        <f t="shared" si="0"/>
        <v>0.39999999999999991</v>
      </c>
      <c r="AC20" s="43"/>
    </row>
    <row r="21" spans="1:29" x14ac:dyDescent="0.2">
      <c r="A21" s="8"/>
      <c r="B21" s="17" t="s">
        <v>23</v>
      </c>
      <c r="C21" s="126"/>
      <c r="D21" s="126"/>
      <c r="E21" s="126"/>
      <c r="F21" s="126">
        <f t="shared" ref="C21:R22" si="4">F15-F18</f>
        <v>1.5</v>
      </c>
      <c r="G21" s="126">
        <f t="shared" si="4"/>
        <v>1.7</v>
      </c>
      <c r="H21" s="126">
        <f t="shared" si="4"/>
        <v>2</v>
      </c>
      <c r="I21" s="126">
        <f t="shared" si="4"/>
        <v>2.2999999999999998</v>
      </c>
      <c r="J21" s="126">
        <f t="shared" si="4"/>
        <v>2.5999999999999996</v>
      </c>
      <c r="K21" s="126">
        <f t="shared" si="4"/>
        <v>3</v>
      </c>
      <c r="L21" s="126">
        <f t="shared" si="4"/>
        <v>3</v>
      </c>
      <c r="M21" s="126">
        <f t="shared" si="4"/>
        <v>3</v>
      </c>
      <c r="N21" s="126">
        <f t="shared" si="4"/>
        <v>3.3000000000000003</v>
      </c>
      <c r="O21" s="126">
        <f t="shared" si="4"/>
        <v>3.5</v>
      </c>
      <c r="P21" s="126">
        <f t="shared" si="4"/>
        <v>3.4000000000000004</v>
      </c>
      <c r="Q21" s="126">
        <f t="shared" si="4"/>
        <v>3.4000000000000004</v>
      </c>
      <c r="R21" s="126">
        <f t="shared" si="4"/>
        <v>3.5</v>
      </c>
      <c r="S21" s="126">
        <f t="shared" si="1"/>
        <v>3.4</v>
      </c>
      <c r="T21" s="126">
        <f t="shared" si="1"/>
        <v>3.4</v>
      </c>
      <c r="U21" s="126">
        <f t="shared" si="1"/>
        <v>3</v>
      </c>
      <c r="V21" s="126">
        <f t="shared" si="2"/>
        <v>2.5</v>
      </c>
      <c r="W21" s="126">
        <f t="shared" si="2"/>
        <v>2.2000000000000002</v>
      </c>
      <c r="X21" s="126">
        <f t="shared" ref="X21:AA21" si="5">X15-X18</f>
        <v>2.0999999999999996</v>
      </c>
      <c r="Y21" s="126">
        <f t="shared" si="5"/>
        <v>1.7999999999999998</v>
      </c>
      <c r="Z21" s="126">
        <f t="shared" si="5"/>
        <v>1.6999999999999997</v>
      </c>
      <c r="AA21" s="126">
        <f t="shared" si="5"/>
        <v>1.5</v>
      </c>
      <c r="AB21" s="521">
        <f t="shared" si="0"/>
        <v>0.44117647058823528</v>
      </c>
      <c r="AC21" s="43"/>
    </row>
    <row r="22" spans="1:29" x14ac:dyDescent="0.2">
      <c r="A22" s="8"/>
      <c r="B22" s="14" t="s">
        <v>24</v>
      </c>
      <c r="C22" s="489">
        <f t="shared" si="4"/>
        <v>1.5999999999999999</v>
      </c>
      <c r="D22" s="489">
        <f t="shared" si="1"/>
        <v>1.7</v>
      </c>
      <c r="E22" s="489">
        <f t="shared" si="1"/>
        <v>2.1</v>
      </c>
      <c r="F22" s="489">
        <f t="shared" si="1"/>
        <v>2.8</v>
      </c>
      <c r="G22" s="489">
        <f t="shared" si="1"/>
        <v>3.1999999999999997</v>
      </c>
      <c r="H22" s="489">
        <f t="shared" si="1"/>
        <v>3.6</v>
      </c>
      <c r="I22" s="489">
        <f t="shared" si="1"/>
        <v>3.9999999999999996</v>
      </c>
      <c r="J22" s="489">
        <f t="shared" si="1"/>
        <v>4.7</v>
      </c>
      <c r="K22" s="489">
        <f t="shared" si="1"/>
        <v>5.0999999999999996</v>
      </c>
      <c r="L22" s="489">
        <f t="shared" si="1"/>
        <v>5.2</v>
      </c>
      <c r="M22" s="489">
        <f t="shared" si="1"/>
        <v>5.2</v>
      </c>
      <c r="N22" s="489">
        <f t="shared" si="1"/>
        <v>5.5</v>
      </c>
      <c r="O22" s="489">
        <f t="shared" si="1"/>
        <v>5.6000000000000005</v>
      </c>
      <c r="P22" s="489">
        <f t="shared" si="1"/>
        <v>5</v>
      </c>
      <c r="Q22" s="489">
        <f t="shared" si="1"/>
        <v>4.8</v>
      </c>
      <c r="R22" s="489">
        <f t="shared" si="1"/>
        <v>4.7</v>
      </c>
      <c r="S22" s="489">
        <f t="shared" si="1"/>
        <v>4.6000000000000005</v>
      </c>
      <c r="T22" s="489">
        <f t="shared" si="1"/>
        <v>4.5</v>
      </c>
      <c r="U22" s="489">
        <f>U16-U19</f>
        <v>3.8</v>
      </c>
      <c r="V22" s="489">
        <f t="shared" si="2"/>
        <v>3.0999999999999996</v>
      </c>
      <c r="W22" s="489">
        <f t="shared" si="2"/>
        <v>2.6999999999999997</v>
      </c>
      <c r="X22" s="489">
        <f t="shared" ref="X22:AA22" si="6">X16-X19</f>
        <v>2.4999999999999996</v>
      </c>
      <c r="Y22" s="489">
        <f t="shared" si="6"/>
        <v>2.2000000000000002</v>
      </c>
      <c r="Z22" s="489">
        <f t="shared" si="6"/>
        <v>1.9</v>
      </c>
      <c r="AA22" s="489">
        <f t="shared" si="6"/>
        <v>1.6999999999999997</v>
      </c>
      <c r="AB22" s="420">
        <f t="shared" si="0"/>
        <v>0.36956521739130427</v>
      </c>
      <c r="AC22" s="43"/>
    </row>
    <row r="23" spans="1:29" s="2" customFormat="1" x14ac:dyDescent="0.2">
      <c r="A23" s="6"/>
      <c r="B23" s="486" t="s">
        <v>30</v>
      </c>
      <c r="C23" s="492">
        <v>0.3</v>
      </c>
      <c r="D23" s="492">
        <v>0.4</v>
      </c>
      <c r="E23" s="492">
        <v>0.5</v>
      </c>
      <c r="F23" s="492">
        <v>0.8</v>
      </c>
      <c r="G23" s="492">
        <v>1</v>
      </c>
      <c r="H23" s="492">
        <v>1.3</v>
      </c>
      <c r="I23" s="492">
        <v>1.5</v>
      </c>
      <c r="J23" s="492">
        <v>1.8</v>
      </c>
      <c r="K23" s="492">
        <v>1.8</v>
      </c>
      <c r="L23" s="492">
        <v>1.6</v>
      </c>
      <c r="M23" s="492">
        <v>1.5</v>
      </c>
      <c r="N23" s="492">
        <v>1.5</v>
      </c>
      <c r="O23" s="492">
        <v>1.4</v>
      </c>
      <c r="P23" s="492">
        <v>1.2</v>
      </c>
      <c r="Q23" s="492">
        <v>1.1000000000000001</v>
      </c>
      <c r="R23" s="492">
        <v>1.1000000000000001</v>
      </c>
      <c r="S23" s="492">
        <v>1</v>
      </c>
      <c r="T23" s="493">
        <v>1</v>
      </c>
      <c r="U23" s="493">
        <v>1</v>
      </c>
      <c r="V23" s="493">
        <v>0.9</v>
      </c>
      <c r="W23" s="493">
        <v>0.8</v>
      </c>
      <c r="X23" s="493">
        <v>1.1000000000000001</v>
      </c>
      <c r="Y23" s="494">
        <v>1.1000000000000001</v>
      </c>
      <c r="Z23" s="494">
        <v>1</v>
      </c>
      <c r="AA23" s="494">
        <v>1</v>
      </c>
      <c r="AB23" s="495"/>
      <c r="AC23" s="1"/>
    </row>
    <row r="24" spans="1:29" s="2" customFormat="1" x14ac:dyDescent="0.2">
      <c r="A24" s="6"/>
      <c r="B24" s="166" t="s">
        <v>23</v>
      </c>
      <c r="C24" s="490">
        <v>0.2</v>
      </c>
      <c r="D24" s="490">
        <v>0.2</v>
      </c>
      <c r="E24" s="490">
        <v>0.3</v>
      </c>
      <c r="F24" s="490">
        <v>0.6</v>
      </c>
      <c r="G24" s="490">
        <v>0.7</v>
      </c>
      <c r="H24" s="490">
        <v>0.9</v>
      </c>
      <c r="I24" s="490">
        <v>1</v>
      </c>
      <c r="J24" s="490">
        <v>1.2</v>
      </c>
      <c r="K24" s="490">
        <v>1.3</v>
      </c>
      <c r="L24" s="490">
        <v>1.1000000000000001</v>
      </c>
      <c r="M24" s="490">
        <v>1.1000000000000001</v>
      </c>
      <c r="N24" s="490">
        <v>1.1000000000000001</v>
      </c>
      <c r="O24" s="490">
        <v>1.1000000000000001</v>
      </c>
      <c r="P24" s="490">
        <v>0.9</v>
      </c>
      <c r="Q24" s="490">
        <v>0.9</v>
      </c>
      <c r="R24" s="490">
        <v>0.9</v>
      </c>
      <c r="S24" s="491">
        <v>0.8</v>
      </c>
      <c r="T24" s="491">
        <v>0.8</v>
      </c>
      <c r="U24" s="472">
        <v>0.8</v>
      </c>
      <c r="V24" s="302">
        <v>0.7</v>
      </c>
      <c r="W24" s="302">
        <v>0.7</v>
      </c>
      <c r="X24" s="302">
        <v>0.8</v>
      </c>
      <c r="Y24" s="302">
        <v>0.9</v>
      </c>
      <c r="Z24" s="299">
        <v>0.8</v>
      </c>
      <c r="AA24" s="299">
        <v>0.8</v>
      </c>
      <c r="AB24" s="532">
        <f t="shared" ref="AB24:AB26" si="7">AA24/S24</f>
        <v>1</v>
      </c>
      <c r="AC24" s="1"/>
    </row>
    <row r="25" spans="1:29" s="2" customFormat="1" x14ac:dyDescent="0.2">
      <c r="A25" s="6"/>
      <c r="B25" s="167" t="s">
        <v>24</v>
      </c>
      <c r="C25" s="475">
        <v>0.4</v>
      </c>
      <c r="D25" s="475">
        <v>0.4</v>
      </c>
      <c r="E25" s="475">
        <v>0.7</v>
      </c>
      <c r="F25" s="475">
        <v>1</v>
      </c>
      <c r="G25" s="475">
        <v>1.3</v>
      </c>
      <c r="H25" s="475">
        <v>1.7</v>
      </c>
      <c r="I25" s="475">
        <v>2</v>
      </c>
      <c r="J25" s="475">
        <v>2.4</v>
      </c>
      <c r="K25" s="475">
        <v>2.4</v>
      </c>
      <c r="L25" s="475">
        <v>2.1</v>
      </c>
      <c r="M25" s="475">
        <v>2</v>
      </c>
      <c r="N25" s="475">
        <v>1.9</v>
      </c>
      <c r="O25" s="475">
        <v>1.8</v>
      </c>
      <c r="P25" s="475">
        <v>1.6</v>
      </c>
      <c r="Q25" s="475">
        <v>1.4</v>
      </c>
      <c r="R25" s="475">
        <v>1.3</v>
      </c>
      <c r="S25" s="476">
        <v>1.2</v>
      </c>
      <c r="T25" s="477">
        <v>1.3</v>
      </c>
      <c r="U25" s="99">
        <v>1.1000000000000001</v>
      </c>
      <c r="V25" s="92">
        <v>1.1000000000000001</v>
      </c>
      <c r="W25" s="92">
        <v>1</v>
      </c>
      <c r="X25" s="92">
        <v>1.3</v>
      </c>
      <c r="Y25" s="92">
        <v>1.3</v>
      </c>
      <c r="Z25" s="400">
        <v>1.1000000000000001</v>
      </c>
      <c r="AA25" s="400">
        <v>1.2</v>
      </c>
      <c r="AB25" s="529">
        <f t="shared" si="7"/>
        <v>1</v>
      </c>
      <c r="AC25" s="1"/>
    </row>
    <row r="26" spans="1:29" s="2" customFormat="1" x14ac:dyDescent="0.2">
      <c r="A26" s="6"/>
      <c r="B26" s="16" t="s">
        <v>126</v>
      </c>
      <c r="C26" s="473">
        <v>0</v>
      </c>
      <c r="D26" s="473">
        <v>0</v>
      </c>
      <c r="E26" s="473">
        <v>0</v>
      </c>
      <c r="F26" s="473">
        <v>0</v>
      </c>
      <c r="G26" s="473">
        <v>0</v>
      </c>
      <c r="H26" s="473">
        <v>0</v>
      </c>
      <c r="I26" s="473">
        <v>0</v>
      </c>
      <c r="J26" s="473">
        <v>0</v>
      </c>
      <c r="K26" s="473">
        <v>0</v>
      </c>
      <c r="L26" s="473">
        <v>0</v>
      </c>
      <c r="M26" s="473">
        <v>0.1</v>
      </c>
      <c r="N26" s="473">
        <v>0.1</v>
      </c>
      <c r="O26" s="473">
        <v>0.1</v>
      </c>
      <c r="P26" s="473">
        <v>0</v>
      </c>
      <c r="Q26" s="473">
        <v>0.1</v>
      </c>
      <c r="R26" s="473">
        <v>0.1</v>
      </c>
      <c r="S26" s="473">
        <v>0.1</v>
      </c>
      <c r="T26" s="474">
        <v>0.2</v>
      </c>
      <c r="U26" s="474">
        <v>0.2</v>
      </c>
      <c r="V26" s="98">
        <v>0.3</v>
      </c>
      <c r="W26" s="98">
        <v>0.3</v>
      </c>
      <c r="X26" s="98">
        <v>0.4</v>
      </c>
      <c r="Y26" s="98">
        <v>0.6</v>
      </c>
      <c r="Z26" s="402">
        <v>0.5</v>
      </c>
      <c r="AA26" s="402">
        <v>0.6</v>
      </c>
      <c r="AB26" s="530">
        <f t="shared" si="7"/>
        <v>5.9999999999999991</v>
      </c>
      <c r="AC26" s="1"/>
    </row>
    <row r="27" spans="1:29" s="2" customFormat="1" x14ac:dyDescent="0.2">
      <c r="A27" s="6"/>
      <c r="B27" s="17" t="s">
        <v>23</v>
      </c>
      <c r="C27" s="88"/>
      <c r="D27" s="88"/>
      <c r="E27" s="88">
        <v>0</v>
      </c>
      <c r="F27" s="88">
        <v>0</v>
      </c>
      <c r="G27" s="88">
        <v>0</v>
      </c>
      <c r="H27" s="88">
        <v>0</v>
      </c>
      <c r="I27" s="88">
        <v>0</v>
      </c>
      <c r="J27" s="88">
        <v>0</v>
      </c>
      <c r="K27" s="88">
        <v>0</v>
      </c>
      <c r="L27" s="88">
        <v>0</v>
      </c>
      <c r="M27" s="88">
        <v>0.1</v>
      </c>
      <c r="N27" s="88">
        <v>0</v>
      </c>
      <c r="O27" s="88">
        <v>0</v>
      </c>
      <c r="P27" s="88">
        <v>0</v>
      </c>
      <c r="Q27" s="88">
        <v>0.1</v>
      </c>
      <c r="R27" s="88">
        <v>0.1</v>
      </c>
      <c r="S27" s="88">
        <v>0.1</v>
      </c>
      <c r="T27" s="88">
        <v>0.1</v>
      </c>
      <c r="U27" s="88">
        <v>0.2</v>
      </c>
      <c r="V27" s="88">
        <v>0.2</v>
      </c>
      <c r="W27" s="88">
        <v>0.2</v>
      </c>
      <c r="X27" s="92">
        <v>0.3</v>
      </c>
      <c r="Y27" s="92">
        <v>0.4</v>
      </c>
      <c r="Z27" s="92">
        <v>0.4</v>
      </c>
      <c r="AA27" s="92">
        <v>0.4</v>
      </c>
      <c r="AB27" s="531">
        <f>AA27/S27</f>
        <v>4</v>
      </c>
      <c r="AC27" s="1"/>
    </row>
    <row r="28" spans="1:29" s="2" customFormat="1" x14ac:dyDescent="0.2">
      <c r="A28" s="6"/>
      <c r="B28" s="14" t="s">
        <v>24</v>
      </c>
      <c r="C28" s="96"/>
      <c r="D28" s="96">
        <v>0</v>
      </c>
      <c r="E28" s="96">
        <v>0</v>
      </c>
      <c r="F28" s="96">
        <v>0</v>
      </c>
      <c r="G28" s="96">
        <v>0</v>
      </c>
      <c r="H28" s="96">
        <v>0</v>
      </c>
      <c r="I28" s="96">
        <v>0</v>
      </c>
      <c r="J28" s="96">
        <v>0.1</v>
      </c>
      <c r="K28" s="96">
        <v>0</v>
      </c>
      <c r="L28" s="96">
        <v>0</v>
      </c>
      <c r="M28" s="96">
        <v>0.1</v>
      </c>
      <c r="N28" s="96">
        <v>0.1</v>
      </c>
      <c r="O28" s="96">
        <v>0.1</v>
      </c>
      <c r="P28" s="96">
        <v>0.1</v>
      </c>
      <c r="Q28" s="96">
        <v>0.1</v>
      </c>
      <c r="R28" s="96">
        <v>0.1</v>
      </c>
      <c r="S28" s="96">
        <v>0.1</v>
      </c>
      <c r="T28" s="97">
        <v>0.2</v>
      </c>
      <c r="U28" s="96">
        <v>0.3</v>
      </c>
      <c r="V28" s="94">
        <v>0.4</v>
      </c>
      <c r="W28" s="94">
        <v>0.4</v>
      </c>
      <c r="X28" s="94">
        <v>0.6</v>
      </c>
      <c r="Y28" s="94">
        <v>0.7</v>
      </c>
      <c r="Z28" s="94">
        <v>0.7</v>
      </c>
      <c r="AA28" s="94">
        <v>0.7</v>
      </c>
      <c r="AB28" s="496">
        <f>AA28/S28</f>
        <v>6.9999999999999991</v>
      </c>
      <c r="AC28" s="1"/>
    </row>
    <row r="29" spans="1:29" ht="16" x14ac:dyDescent="0.2">
      <c r="A29" s="165"/>
      <c r="B29" s="486" t="s">
        <v>31</v>
      </c>
      <c r="C29" s="497">
        <v>0.3</v>
      </c>
      <c r="D29" s="497">
        <v>0.3</v>
      </c>
      <c r="E29" s="497">
        <v>0.3</v>
      </c>
      <c r="F29" s="497">
        <v>0.4</v>
      </c>
      <c r="G29" s="497">
        <v>0.5</v>
      </c>
      <c r="H29" s="497">
        <v>0.6</v>
      </c>
      <c r="I29" s="497">
        <v>0.6</v>
      </c>
      <c r="J29" s="497">
        <v>0.9</v>
      </c>
      <c r="K29" s="497">
        <v>0.7</v>
      </c>
      <c r="L29" s="497">
        <v>0.8</v>
      </c>
      <c r="M29" s="497">
        <v>1</v>
      </c>
      <c r="N29" s="497">
        <v>1</v>
      </c>
      <c r="O29" s="497">
        <v>0.8</v>
      </c>
      <c r="P29" s="497">
        <v>0.8</v>
      </c>
      <c r="Q29" s="497">
        <v>1</v>
      </c>
      <c r="R29" s="497">
        <v>1.8</v>
      </c>
      <c r="S29" s="497">
        <v>3.1</v>
      </c>
      <c r="T29" s="497">
        <v>6.2</v>
      </c>
      <c r="U29" s="497">
        <v>9</v>
      </c>
      <c r="V29" s="497">
        <v>9.9</v>
      </c>
      <c r="W29" s="497">
        <v>11.4</v>
      </c>
      <c r="X29" s="497">
        <v>17.8</v>
      </c>
      <c r="Y29" s="497">
        <v>21.8</v>
      </c>
      <c r="Z29" s="497">
        <v>22.7</v>
      </c>
      <c r="AA29" s="497">
        <v>22.2</v>
      </c>
      <c r="AB29" s="498">
        <f>AA29/S29</f>
        <v>7.161290322580645</v>
      </c>
      <c r="AC29" s="43"/>
    </row>
    <row r="30" spans="1:29" x14ac:dyDescent="0.2">
      <c r="A30" s="8"/>
      <c r="B30" s="34" t="s">
        <v>23</v>
      </c>
      <c r="C30" s="95">
        <v>0.2</v>
      </c>
      <c r="D30" s="95">
        <v>0.3</v>
      </c>
      <c r="E30" s="95">
        <v>0.3</v>
      </c>
      <c r="F30" s="95">
        <v>0.4</v>
      </c>
      <c r="G30" s="95">
        <v>0.4</v>
      </c>
      <c r="H30" s="95">
        <v>0.5</v>
      </c>
      <c r="I30" s="95">
        <v>0.5</v>
      </c>
      <c r="J30" s="95">
        <v>0.7</v>
      </c>
      <c r="K30" s="95">
        <v>0.7</v>
      </c>
      <c r="L30" s="95">
        <v>0.7</v>
      </c>
      <c r="M30" s="95">
        <v>0.9</v>
      </c>
      <c r="N30" s="95">
        <v>0.9</v>
      </c>
      <c r="O30" s="95">
        <v>0.8</v>
      </c>
      <c r="P30" s="95">
        <v>0.7</v>
      </c>
      <c r="Q30" s="95">
        <v>0.9</v>
      </c>
      <c r="R30" s="95">
        <v>1.3</v>
      </c>
      <c r="S30" s="95">
        <v>1.9</v>
      </c>
      <c r="T30" s="95">
        <v>3.5</v>
      </c>
      <c r="U30" s="357">
        <v>5</v>
      </c>
      <c r="V30" s="302">
        <v>5.5</v>
      </c>
      <c r="W30" s="302">
        <v>6.3</v>
      </c>
      <c r="X30" s="302">
        <v>9.6</v>
      </c>
      <c r="Y30" s="302">
        <v>12.2</v>
      </c>
      <c r="Z30" s="299">
        <v>12.4</v>
      </c>
      <c r="AA30" s="299">
        <v>11.9</v>
      </c>
      <c r="AB30" s="532">
        <f t="shared" ref="AB30:AB93" si="8">AA30/S30</f>
        <v>6.2631578947368425</v>
      </c>
      <c r="AC30" s="43"/>
    </row>
    <row r="31" spans="1:29" x14ac:dyDescent="0.2">
      <c r="A31" s="8"/>
      <c r="B31" s="34" t="s">
        <v>24</v>
      </c>
      <c r="C31" s="95">
        <v>0.3</v>
      </c>
      <c r="D31" s="95">
        <v>0.3</v>
      </c>
      <c r="E31" s="95">
        <v>0.4</v>
      </c>
      <c r="F31" s="95">
        <v>0.5</v>
      </c>
      <c r="G31" s="95">
        <v>0.5</v>
      </c>
      <c r="H31" s="95">
        <v>0.6</v>
      </c>
      <c r="I31" s="95">
        <v>0.6</v>
      </c>
      <c r="J31" s="95">
        <v>1.1000000000000001</v>
      </c>
      <c r="K31" s="95">
        <v>0.8</v>
      </c>
      <c r="L31" s="95">
        <v>0.8</v>
      </c>
      <c r="M31" s="95">
        <v>1</v>
      </c>
      <c r="N31" s="95">
        <v>1</v>
      </c>
      <c r="O31" s="95">
        <v>0.9</v>
      </c>
      <c r="P31" s="95">
        <v>0.9</v>
      </c>
      <c r="Q31" s="95">
        <v>1.1000000000000001</v>
      </c>
      <c r="R31" s="95">
        <v>2.2000000000000002</v>
      </c>
      <c r="S31" s="95">
        <v>4.2</v>
      </c>
      <c r="T31" s="95">
        <v>8.9</v>
      </c>
      <c r="U31" s="69">
        <v>13</v>
      </c>
      <c r="V31" s="94">
        <v>14.2</v>
      </c>
      <c r="W31" s="94">
        <v>16.600000000000001</v>
      </c>
      <c r="X31" s="94">
        <v>25.9</v>
      </c>
      <c r="Y31" s="94">
        <v>31.4</v>
      </c>
      <c r="Z31" s="401">
        <v>32.9</v>
      </c>
      <c r="AA31" s="401">
        <v>32.4</v>
      </c>
      <c r="AB31" s="534">
        <f t="shared" si="8"/>
        <v>7.7142857142857135</v>
      </c>
      <c r="AC31" s="43"/>
    </row>
    <row r="32" spans="1:29" ht="16" x14ac:dyDescent="0.2">
      <c r="A32" s="165"/>
      <c r="B32" s="486" t="s">
        <v>32</v>
      </c>
      <c r="C32" s="497">
        <v>0.7</v>
      </c>
      <c r="D32" s="497">
        <v>0.7</v>
      </c>
      <c r="E32" s="497">
        <v>0.6</v>
      </c>
      <c r="F32" s="497">
        <v>0.7</v>
      </c>
      <c r="G32" s="497">
        <v>0.7</v>
      </c>
      <c r="H32" s="497">
        <v>0.6</v>
      </c>
      <c r="I32" s="497">
        <v>0.7</v>
      </c>
      <c r="J32" s="497">
        <v>0.7</v>
      </c>
      <c r="K32" s="497">
        <v>0.8</v>
      </c>
      <c r="L32" s="497">
        <v>1</v>
      </c>
      <c r="M32" s="497">
        <v>1.1000000000000001</v>
      </c>
      <c r="N32" s="497">
        <v>1</v>
      </c>
      <c r="O32" s="497">
        <v>1.4</v>
      </c>
      <c r="P32" s="497">
        <v>1.9</v>
      </c>
      <c r="Q32" s="497">
        <v>2.7</v>
      </c>
      <c r="R32" s="497">
        <v>3.4</v>
      </c>
      <c r="S32" s="497">
        <v>4.0999999999999996</v>
      </c>
      <c r="T32" s="497">
        <v>4.9000000000000004</v>
      </c>
      <c r="U32" s="497">
        <v>4.9000000000000004</v>
      </c>
      <c r="V32" s="497">
        <v>4.7</v>
      </c>
      <c r="W32" s="497">
        <v>4.4000000000000004</v>
      </c>
      <c r="X32" s="497">
        <v>4.0999999999999996</v>
      </c>
      <c r="Y32" s="497">
        <v>2.8</v>
      </c>
      <c r="Z32" s="497">
        <v>1.8</v>
      </c>
      <c r="AA32" s="522">
        <v>1.2</v>
      </c>
      <c r="AB32" s="527">
        <f t="shared" si="8"/>
        <v>0.29268292682926833</v>
      </c>
      <c r="AC32" s="43"/>
    </row>
    <row r="33" spans="1:29" x14ac:dyDescent="0.2">
      <c r="A33" s="8"/>
      <c r="B33" s="26" t="s">
        <v>23</v>
      </c>
      <c r="C33" s="112">
        <v>0.2</v>
      </c>
      <c r="D33" s="112">
        <v>0.2</v>
      </c>
      <c r="E33" s="112">
        <v>0.2</v>
      </c>
      <c r="F33" s="112">
        <v>0.2</v>
      </c>
      <c r="G33" s="112">
        <v>0.2</v>
      </c>
      <c r="H33" s="112">
        <v>0.2</v>
      </c>
      <c r="I33" s="112">
        <v>0.3</v>
      </c>
      <c r="J33" s="112">
        <v>0.2</v>
      </c>
      <c r="K33" s="112">
        <v>0.3</v>
      </c>
      <c r="L33" s="358">
        <v>0.4</v>
      </c>
      <c r="M33" s="358">
        <v>0.4</v>
      </c>
      <c r="N33" s="358">
        <v>0.4</v>
      </c>
      <c r="O33" s="359">
        <v>0.6</v>
      </c>
      <c r="P33" s="358">
        <v>0.8</v>
      </c>
      <c r="Q33" s="358">
        <v>1.2</v>
      </c>
      <c r="R33" s="358">
        <v>1.6</v>
      </c>
      <c r="S33" s="358">
        <v>2</v>
      </c>
      <c r="T33" s="115">
        <v>2.4</v>
      </c>
      <c r="U33" s="358">
        <v>2.5</v>
      </c>
      <c r="V33" s="302">
        <v>2.2999999999999998</v>
      </c>
      <c r="W33" s="302">
        <v>2.2000000000000002</v>
      </c>
      <c r="X33" s="302">
        <v>2</v>
      </c>
      <c r="Y33" s="302">
        <v>1.5</v>
      </c>
      <c r="Z33" s="299">
        <v>0.9</v>
      </c>
      <c r="AA33" s="299">
        <v>0.6</v>
      </c>
      <c r="AB33" s="532">
        <f t="shared" si="8"/>
        <v>0.3</v>
      </c>
      <c r="AC33" s="43"/>
    </row>
    <row r="34" spans="1:29" x14ac:dyDescent="0.2">
      <c r="A34" s="8"/>
      <c r="B34" s="28" t="s">
        <v>24</v>
      </c>
      <c r="C34" s="113">
        <v>1.2</v>
      </c>
      <c r="D34" s="113">
        <v>1.1000000000000001</v>
      </c>
      <c r="E34" s="113">
        <v>1</v>
      </c>
      <c r="F34" s="113">
        <v>1.2</v>
      </c>
      <c r="G34" s="113">
        <v>1.2</v>
      </c>
      <c r="H34" s="113">
        <v>1.1000000000000001</v>
      </c>
      <c r="I34" s="113">
        <v>1.1000000000000001</v>
      </c>
      <c r="J34" s="113">
        <v>1.2</v>
      </c>
      <c r="K34" s="113">
        <v>1.3</v>
      </c>
      <c r="L34" s="114">
        <v>1.6</v>
      </c>
      <c r="M34" s="114">
        <v>1.8</v>
      </c>
      <c r="N34" s="114">
        <v>1.6</v>
      </c>
      <c r="O34" s="115">
        <v>2.2999999999999998</v>
      </c>
      <c r="P34" s="70">
        <v>3.1</v>
      </c>
      <c r="Q34" s="70">
        <v>4.2</v>
      </c>
      <c r="R34" s="70">
        <v>5.2</v>
      </c>
      <c r="S34" s="70">
        <v>6.3</v>
      </c>
      <c r="T34" s="71">
        <v>7.5</v>
      </c>
      <c r="U34" s="70">
        <v>7.3</v>
      </c>
      <c r="V34" s="92">
        <v>7.1</v>
      </c>
      <c r="W34" s="92">
        <v>6.6</v>
      </c>
      <c r="X34" s="92">
        <v>6.1</v>
      </c>
      <c r="Y34" s="92">
        <v>4.0999999999999996</v>
      </c>
      <c r="Z34" s="400">
        <v>2.6</v>
      </c>
      <c r="AA34" s="400">
        <v>1.7</v>
      </c>
      <c r="AB34" s="529">
        <f t="shared" si="8"/>
        <v>0.26984126984126983</v>
      </c>
      <c r="AC34" s="43"/>
    </row>
    <row r="35" spans="1:29" ht="15" x14ac:dyDescent="0.2">
      <c r="A35" s="8"/>
      <c r="B35" s="33" t="s">
        <v>33</v>
      </c>
      <c r="C35" s="116"/>
      <c r="D35" s="116"/>
      <c r="E35" s="116"/>
      <c r="F35" s="116"/>
      <c r="G35" s="116"/>
      <c r="H35" s="116"/>
      <c r="I35" s="116"/>
      <c r="J35" s="116"/>
      <c r="K35" s="116"/>
      <c r="L35" s="116"/>
      <c r="M35" s="116"/>
      <c r="N35" s="116"/>
      <c r="O35" s="116"/>
      <c r="P35" s="116"/>
      <c r="Q35" s="116">
        <v>0.1</v>
      </c>
      <c r="R35" s="116">
        <v>0.3</v>
      </c>
      <c r="S35" s="116">
        <v>0.9</v>
      </c>
      <c r="T35" s="117">
        <v>1.8</v>
      </c>
      <c r="U35" s="118">
        <v>2.6</v>
      </c>
      <c r="V35" s="98">
        <v>2.9</v>
      </c>
      <c r="W35" s="98">
        <v>2.7</v>
      </c>
      <c r="X35" s="98">
        <v>2.8</v>
      </c>
      <c r="Y35" s="98">
        <v>2.1</v>
      </c>
      <c r="Z35" s="402">
        <v>1.4</v>
      </c>
      <c r="AA35" s="402">
        <v>0.9</v>
      </c>
      <c r="AB35" s="530">
        <f t="shared" si="8"/>
        <v>1</v>
      </c>
      <c r="AC35" s="43"/>
    </row>
    <row r="36" spans="1:29" x14ac:dyDescent="0.2">
      <c r="A36" s="8"/>
      <c r="B36" s="34" t="s">
        <v>23</v>
      </c>
      <c r="C36" s="112"/>
      <c r="D36" s="112"/>
      <c r="E36" s="112"/>
      <c r="F36" s="112"/>
      <c r="G36" s="112"/>
      <c r="H36" s="112"/>
      <c r="I36" s="112"/>
      <c r="J36" s="112"/>
      <c r="K36" s="112"/>
      <c r="L36" s="112"/>
      <c r="M36" s="112"/>
      <c r="N36" s="112"/>
      <c r="O36" s="112"/>
      <c r="P36" s="112"/>
      <c r="Q36" s="112"/>
      <c r="R36" s="112">
        <v>0.2</v>
      </c>
      <c r="S36" s="112">
        <v>0.4</v>
      </c>
      <c r="T36" s="119">
        <v>0.9</v>
      </c>
      <c r="U36" s="52">
        <v>1.3</v>
      </c>
      <c r="V36" s="92">
        <v>1.4</v>
      </c>
      <c r="W36" s="92">
        <v>1.4</v>
      </c>
      <c r="X36" s="92">
        <v>1.5</v>
      </c>
      <c r="Y36" s="92">
        <v>1.1000000000000001</v>
      </c>
      <c r="Z36" s="400">
        <v>0.7</v>
      </c>
      <c r="AA36" s="400">
        <v>0.5</v>
      </c>
      <c r="AB36" s="531">
        <f t="shared" si="8"/>
        <v>1.25</v>
      </c>
      <c r="AC36" s="43"/>
    </row>
    <row r="37" spans="1:29" x14ac:dyDescent="0.2">
      <c r="A37" s="8"/>
      <c r="B37" s="35" t="s">
        <v>24</v>
      </c>
      <c r="C37" s="113"/>
      <c r="D37" s="113"/>
      <c r="E37" s="113"/>
      <c r="F37" s="113"/>
      <c r="G37" s="113"/>
      <c r="H37" s="113"/>
      <c r="I37" s="113"/>
      <c r="J37" s="113"/>
      <c r="K37" s="113"/>
      <c r="L37" s="113"/>
      <c r="M37" s="113"/>
      <c r="N37" s="113"/>
      <c r="O37" s="113"/>
      <c r="P37" s="113"/>
      <c r="Q37" s="113">
        <v>0.1</v>
      </c>
      <c r="R37" s="113">
        <v>0.5</v>
      </c>
      <c r="S37" s="113">
        <v>1.3</v>
      </c>
      <c r="T37" s="120">
        <v>2.8</v>
      </c>
      <c r="U37" s="121">
        <v>3.8</v>
      </c>
      <c r="V37" s="92">
        <v>4.3</v>
      </c>
      <c r="W37" s="94">
        <v>4.0999999999999996</v>
      </c>
      <c r="X37" s="94">
        <v>4.0999999999999996</v>
      </c>
      <c r="Y37" s="94">
        <v>3</v>
      </c>
      <c r="Z37" s="401">
        <v>2.1</v>
      </c>
      <c r="AA37" s="401">
        <v>1.4</v>
      </c>
      <c r="AB37" s="528">
        <f t="shared" si="8"/>
        <v>1.0769230769230769</v>
      </c>
      <c r="AC37" s="43"/>
    </row>
    <row r="38" spans="1:29" ht="15" x14ac:dyDescent="0.2">
      <c r="A38" s="8"/>
      <c r="B38" s="33" t="s">
        <v>34</v>
      </c>
      <c r="C38" s="116"/>
      <c r="D38" s="116"/>
      <c r="E38" s="116"/>
      <c r="F38" s="116"/>
      <c r="G38" s="116"/>
      <c r="H38" s="116"/>
      <c r="I38" s="116"/>
      <c r="J38" s="116"/>
      <c r="K38" s="116"/>
      <c r="L38" s="116"/>
      <c r="M38" s="116"/>
      <c r="N38" s="116"/>
      <c r="O38" s="116"/>
      <c r="P38" s="116"/>
      <c r="Q38" s="116">
        <f t="shared" ref="Q38:V40" si="9">Q32-Q35</f>
        <v>2.6</v>
      </c>
      <c r="R38" s="116">
        <f t="shared" si="9"/>
        <v>3.1</v>
      </c>
      <c r="S38" s="116">
        <f t="shared" si="9"/>
        <v>3.1999999999999997</v>
      </c>
      <c r="T38" s="116">
        <f t="shared" si="9"/>
        <v>3.1000000000000005</v>
      </c>
      <c r="U38" s="116">
        <f t="shared" si="9"/>
        <v>2.3000000000000003</v>
      </c>
      <c r="V38" s="116">
        <f t="shared" si="9"/>
        <v>1.8000000000000003</v>
      </c>
      <c r="W38" s="116">
        <f t="shared" ref="W38:X38" si="10">W32-W35</f>
        <v>1.7000000000000002</v>
      </c>
      <c r="X38" s="116">
        <f t="shared" si="10"/>
        <v>1.2999999999999998</v>
      </c>
      <c r="Y38" s="116">
        <f t="shared" ref="Y38:AA38" si="11">Y32-Y35</f>
        <v>0.69999999999999973</v>
      </c>
      <c r="Z38" s="116">
        <f t="shared" si="11"/>
        <v>0.40000000000000013</v>
      </c>
      <c r="AA38" s="116">
        <f t="shared" si="11"/>
        <v>0.29999999999999993</v>
      </c>
      <c r="AB38" s="419">
        <f t="shared" si="8"/>
        <v>9.3749999999999986E-2</v>
      </c>
      <c r="AC38" s="43"/>
    </row>
    <row r="39" spans="1:29" x14ac:dyDescent="0.2">
      <c r="A39" s="8"/>
      <c r="B39" s="34" t="s">
        <v>23</v>
      </c>
      <c r="C39" s="112"/>
      <c r="D39" s="112"/>
      <c r="E39" s="112"/>
      <c r="F39" s="112"/>
      <c r="G39" s="112"/>
      <c r="H39" s="112"/>
      <c r="I39" s="112"/>
      <c r="J39" s="112"/>
      <c r="K39" s="112"/>
      <c r="L39" s="112"/>
      <c r="M39" s="112"/>
      <c r="N39" s="112"/>
      <c r="O39" s="112"/>
      <c r="P39" s="112"/>
      <c r="Q39" s="112">
        <f t="shared" si="9"/>
        <v>1.2</v>
      </c>
      <c r="R39" s="112">
        <f t="shared" si="9"/>
        <v>1.4000000000000001</v>
      </c>
      <c r="S39" s="112">
        <f t="shared" si="9"/>
        <v>1.6</v>
      </c>
      <c r="T39" s="112">
        <f t="shared" si="9"/>
        <v>1.5</v>
      </c>
      <c r="U39" s="112">
        <f t="shared" si="9"/>
        <v>1.2</v>
      </c>
      <c r="V39" s="112">
        <f t="shared" si="9"/>
        <v>0.89999999999999991</v>
      </c>
      <c r="W39" s="112">
        <f t="shared" ref="W39:X39" si="12">W33-W36</f>
        <v>0.80000000000000027</v>
      </c>
      <c r="X39" s="112">
        <f t="shared" si="12"/>
        <v>0.5</v>
      </c>
      <c r="Y39" s="112">
        <f t="shared" ref="Y39:AA39" si="13">Y33-Y36</f>
        <v>0.39999999999999991</v>
      </c>
      <c r="Z39" s="112">
        <f t="shared" si="13"/>
        <v>0.20000000000000007</v>
      </c>
      <c r="AA39" s="112">
        <f t="shared" si="13"/>
        <v>9.9999999999999978E-2</v>
      </c>
      <c r="AB39" s="521">
        <f t="shared" si="8"/>
        <v>6.2499999999999986E-2</v>
      </c>
      <c r="AC39" s="43"/>
    </row>
    <row r="40" spans="1:29" x14ac:dyDescent="0.2">
      <c r="A40" s="8"/>
      <c r="B40" s="34" t="s">
        <v>24</v>
      </c>
      <c r="C40" s="69"/>
      <c r="D40" s="69"/>
      <c r="E40" s="69"/>
      <c r="F40" s="69"/>
      <c r="G40" s="69"/>
      <c r="H40" s="69"/>
      <c r="I40" s="69"/>
      <c r="J40" s="69"/>
      <c r="K40" s="69"/>
      <c r="L40" s="69"/>
      <c r="M40" s="69"/>
      <c r="N40" s="69"/>
      <c r="O40" s="69"/>
      <c r="P40" s="69"/>
      <c r="Q40" s="69">
        <f t="shared" si="9"/>
        <v>4.1000000000000005</v>
      </c>
      <c r="R40" s="69">
        <f t="shared" si="9"/>
        <v>4.7</v>
      </c>
      <c r="S40" s="69">
        <f t="shared" si="9"/>
        <v>5</v>
      </c>
      <c r="T40" s="69">
        <f t="shared" si="9"/>
        <v>4.7</v>
      </c>
      <c r="U40" s="69">
        <f t="shared" si="9"/>
        <v>3.5</v>
      </c>
      <c r="V40" s="69">
        <f t="shared" si="9"/>
        <v>2.8</v>
      </c>
      <c r="W40" s="69">
        <f t="shared" ref="W40:X40" si="14">W34-W37</f>
        <v>2.5</v>
      </c>
      <c r="X40" s="69">
        <f t="shared" si="14"/>
        <v>2</v>
      </c>
      <c r="Y40" s="69">
        <f t="shared" ref="Y40:AA40" si="15">Y34-Y37</f>
        <v>1.0999999999999996</v>
      </c>
      <c r="Z40" s="69">
        <f t="shared" si="15"/>
        <v>0.5</v>
      </c>
      <c r="AA40" s="69">
        <f t="shared" si="15"/>
        <v>0.30000000000000004</v>
      </c>
      <c r="AB40" s="420">
        <f t="shared" si="8"/>
        <v>6.0000000000000012E-2</v>
      </c>
      <c r="AC40" s="43"/>
    </row>
    <row r="41" spans="1:29" ht="16" x14ac:dyDescent="0.2">
      <c r="A41" s="165"/>
      <c r="B41" s="486" t="s">
        <v>35</v>
      </c>
      <c r="C41" s="497">
        <v>1.5</v>
      </c>
      <c r="D41" s="494">
        <v>1.4</v>
      </c>
      <c r="E41" s="494">
        <v>1.5</v>
      </c>
      <c r="F41" s="494">
        <v>1.9</v>
      </c>
      <c r="G41" s="494">
        <v>2.1</v>
      </c>
      <c r="H41" s="494">
        <v>2.2999999999999998</v>
      </c>
      <c r="I41" s="494">
        <v>2.6</v>
      </c>
      <c r="J41" s="494">
        <v>2.9</v>
      </c>
      <c r="K41" s="494">
        <v>2.6</v>
      </c>
      <c r="L41" s="494">
        <v>2.1</v>
      </c>
      <c r="M41" s="494">
        <v>1.9</v>
      </c>
      <c r="N41" s="494">
        <v>1.9</v>
      </c>
      <c r="O41" s="494">
        <v>2.2000000000000002</v>
      </c>
      <c r="P41" s="494">
        <v>2.2000000000000002</v>
      </c>
      <c r="Q41" s="494">
        <v>2.6</v>
      </c>
      <c r="R41" s="494">
        <v>3</v>
      </c>
      <c r="S41" s="494">
        <v>3.8</v>
      </c>
      <c r="T41" s="494">
        <v>5.4</v>
      </c>
      <c r="U41" s="494">
        <v>7.2</v>
      </c>
      <c r="V41" s="494">
        <v>8</v>
      </c>
      <c r="W41" s="494">
        <v>9.3000000000000007</v>
      </c>
      <c r="X41" s="494">
        <v>12.6</v>
      </c>
      <c r="Y41" s="494">
        <v>16.3</v>
      </c>
      <c r="Z41" s="494">
        <v>17.399999999999999</v>
      </c>
      <c r="AA41" s="494">
        <v>17.8</v>
      </c>
      <c r="AB41" s="498">
        <f t="shared" si="8"/>
        <v>4.6842105263157903</v>
      </c>
      <c r="AC41" s="43"/>
    </row>
    <row r="42" spans="1:29" x14ac:dyDescent="0.2">
      <c r="A42" s="165"/>
      <c r="B42" s="22" t="s">
        <v>23</v>
      </c>
      <c r="C42" s="356">
        <v>0.7</v>
      </c>
      <c r="D42" s="357">
        <v>0.7</v>
      </c>
      <c r="E42" s="357">
        <v>0.8</v>
      </c>
      <c r="F42" s="357">
        <v>1</v>
      </c>
      <c r="G42" s="357">
        <v>1.1000000000000001</v>
      </c>
      <c r="H42" s="357">
        <v>1.2</v>
      </c>
      <c r="I42" s="357">
        <v>1.4</v>
      </c>
      <c r="J42" s="357">
        <v>1.5</v>
      </c>
      <c r="K42" s="357">
        <v>1.4</v>
      </c>
      <c r="L42" s="358">
        <v>1.1000000000000001</v>
      </c>
      <c r="M42" s="358">
        <v>1</v>
      </c>
      <c r="N42" s="358">
        <v>1.1000000000000001</v>
      </c>
      <c r="O42" s="359">
        <v>1.3</v>
      </c>
      <c r="P42" s="358">
        <v>1.3</v>
      </c>
      <c r="Q42" s="358">
        <v>1.5</v>
      </c>
      <c r="R42" s="358">
        <v>1.7</v>
      </c>
      <c r="S42" s="358">
        <v>2.2000000000000002</v>
      </c>
      <c r="T42" s="359">
        <v>3.1</v>
      </c>
      <c r="U42" s="358">
        <v>4.2</v>
      </c>
      <c r="V42" s="324">
        <v>4.7</v>
      </c>
      <c r="W42" s="324">
        <v>5.3</v>
      </c>
      <c r="X42" s="324">
        <v>7.1</v>
      </c>
      <c r="Y42" s="324">
        <v>9.3000000000000007</v>
      </c>
      <c r="Z42" s="403">
        <v>9.6999999999999993</v>
      </c>
      <c r="AA42" s="403">
        <v>9.6999999999999993</v>
      </c>
      <c r="AB42" s="532">
        <f t="shared" si="8"/>
        <v>4.4090909090909083</v>
      </c>
      <c r="AC42" s="43"/>
    </row>
    <row r="43" spans="1:29" x14ac:dyDescent="0.2">
      <c r="A43" s="165"/>
      <c r="B43" s="23" t="s">
        <v>24</v>
      </c>
      <c r="C43" s="101">
        <v>2.2999999999999998</v>
      </c>
      <c r="D43" s="54">
        <v>2.2000000000000002</v>
      </c>
      <c r="E43" s="54">
        <v>2.2999999999999998</v>
      </c>
      <c r="F43" s="54">
        <v>2.8</v>
      </c>
      <c r="G43" s="54">
        <v>3.2</v>
      </c>
      <c r="H43" s="54">
        <v>3.3</v>
      </c>
      <c r="I43" s="54">
        <v>3.8</v>
      </c>
      <c r="J43" s="54">
        <v>4.4000000000000004</v>
      </c>
      <c r="K43" s="54">
        <v>3.8</v>
      </c>
      <c r="L43" s="70">
        <v>3.1</v>
      </c>
      <c r="M43" s="70">
        <v>2.8</v>
      </c>
      <c r="N43" s="70">
        <v>2.8</v>
      </c>
      <c r="O43" s="71">
        <v>3.1</v>
      </c>
      <c r="P43" s="70">
        <v>3.1</v>
      </c>
      <c r="Q43" s="70">
        <v>3.7</v>
      </c>
      <c r="R43" s="70">
        <v>4.2</v>
      </c>
      <c r="S43" s="70">
        <v>5.4</v>
      </c>
      <c r="T43" s="71">
        <v>7.8</v>
      </c>
      <c r="U43" s="360">
        <v>10.3</v>
      </c>
      <c r="V43" s="326">
        <v>11.4</v>
      </c>
      <c r="W43" s="327">
        <v>13.4</v>
      </c>
      <c r="X43" s="327">
        <v>18.100000000000001</v>
      </c>
      <c r="Y43" s="327">
        <v>23.2</v>
      </c>
      <c r="Z43" s="404">
        <v>25</v>
      </c>
      <c r="AA43" s="404">
        <v>25.9</v>
      </c>
      <c r="AB43" s="529">
        <f t="shared" si="8"/>
        <v>4.7962962962962958</v>
      </c>
      <c r="AC43" s="43"/>
    </row>
    <row r="44" spans="1:29" x14ac:dyDescent="0.2">
      <c r="A44" s="165"/>
      <c r="B44" s="20" t="s">
        <v>36</v>
      </c>
      <c r="C44" s="102">
        <v>0.7</v>
      </c>
      <c r="D44" s="122">
        <v>0.7</v>
      </c>
      <c r="E44" s="122">
        <v>0.7</v>
      </c>
      <c r="F44" s="122">
        <v>0.9</v>
      </c>
      <c r="G44" s="122">
        <v>0.9</v>
      </c>
      <c r="H44" s="122">
        <v>1</v>
      </c>
      <c r="I44" s="122">
        <v>1.1000000000000001</v>
      </c>
      <c r="J44" s="122">
        <v>1.3</v>
      </c>
      <c r="K44" s="122">
        <v>1.2</v>
      </c>
      <c r="L44" s="122">
        <v>1</v>
      </c>
      <c r="M44" s="122">
        <v>0.9</v>
      </c>
      <c r="N44" s="122">
        <v>0.9</v>
      </c>
      <c r="O44" s="122">
        <v>1.1000000000000001</v>
      </c>
      <c r="P44" s="122">
        <v>1.1000000000000001</v>
      </c>
      <c r="Q44" s="122">
        <v>1.3</v>
      </c>
      <c r="R44" s="122">
        <v>1.6</v>
      </c>
      <c r="S44" s="122">
        <v>2.1</v>
      </c>
      <c r="T44" s="328">
        <v>3.3</v>
      </c>
      <c r="U44" s="122">
        <v>4.5999999999999996</v>
      </c>
      <c r="V44" s="329">
        <v>5.0999999999999996</v>
      </c>
      <c r="W44" s="329">
        <v>6.1</v>
      </c>
      <c r="X44" s="329">
        <v>8.8000000000000007</v>
      </c>
      <c r="Y44" s="329">
        <v>11.7</v>
      </c>
      <c r="Z44" s="405">
        <v>12.7</v>
      </c>
      <c r="AA44" s="405">
        <v>13.2</v>
      </c>
      <c r="AB44" s="530">
        <f t="shared" si="8"/>
        <v>6.2857142857142847</v>
      </c>
      <c r="AC44" s="43"/>
    </row>
    <row r="45" spans="1:29" x14ac:dyDescent="0.2">
      <c r="A45" s="165"/>
      <c r="B45" s="17" t="s">
        <v>23</v>
      </c>
      <c r="C45" s="100">
        <v>0.3</v>
      </c>
      <c r="D45" s="52">
        <v>0.3</v>
      </c>
      <c r="E45" s="52">
        <v>0.3</v>
      </c>
      <c r="F45" s="52">
        <v>0.4</v>
      </c>
      <c r="G45" s="52">
        <v>0.5</v>
      </c>
      <c r="H45" s="52">
        <v>0.5</v>
      </c>
      <c r="I45" s="52">
        <v>0.6</v>
      </c>
      <c r="J45" s="52">
        <v>0.6</v>
      </c>
      <c r="K45" s="52">
        <v>0.6</v>
      </c>
      <c r="L45" s="53">
        <v>0.5</v>
      </c>
      <c r="M45" s="53">
        <v>0.5</v>
      </c>
      <c r="N45" s="53">
        <v>0.5</v>
      </c>
      <c r="O45" s="64">
        <v>0.7</v>
      </c>
      <c r="P45" s="53">
        <v>0.7</v>
      </c>
      <c r="Q45" s="53">
        <v>0.8</v>
      </c>
      <c r="R45" s="53">
        <v>1</v>
      </c>
      <c r="S45" s="53">
        <v>1.3</v>
      </c>
      <c r="T45" s="64">
        <v>1.9</v>
      </c>
      <c r="U45" s="53">
        <v>2.7</v>
      </c>
      <c r="V45" s="326">
        <v>3.1</v>
      </c>
      <c r="W45" s="326">
        <v>3.5</v>
      </c>
      <c r="X45" s="326">
        <v>5</v>
      </c>
      <c r="Y45" s="324">
        <v>6.8</v>
      </c>
      <c r="Z45" s="403">
        <v>7.2</v>
      </c>
      <c r="AA45" s="403">
        <v>7.3</v>
      </c>
      <c r="AB45" s="531">
        <f t="shared" si="8"/>
        <v>5.615384615384615</v>
      </c>
      <c r="AC45" s="43"/>
    </row>
    <row r="46" spans="1:29" x14ac:dyDescent="0.2">
      <c r="A46" s="165"/>
      <c r="B46" s="14" t="s">
        <v>24</v>
      </c>
      <c r="C46" s="104">
        <v>1.2</v>
      </c>
      <c r="D46" s="69">
        <v>1.1000000000000001</v>
      </c>
      <c r="E46" s="69">
        <v>1.1000000000000001</v>
      </c>
      <c r="F46" s="69">
        <v>1.4</v>
      </c>
      <c r="G46" s="69">
        <v>1.4</v>
      </c>
      <c r="H46" s="69">
        <v>1.4</v>
      </c>
      <c r="I46" s="69">
        <v>1.6</v>
      </c>
      <c r="J46" s="69">
        <v>1.9</v>
      </c>
      <c r="K46" s="69">
        <v>1.7</v>
      </c>
      <c r="L46" s="70">
        <v>1.5</v>
      </c>
      <c r="M46" s="70">
        <v>1.3</v>
      </c>
      <c r="N46" s="70">
        <v>1.2</v>
      </c>
      <c r="O46" s="71">
        <v>1.5</v>
      </c>
      <c r="P46" s="70">
        <v>1.5</v>
      </c>
      <c r="Q46" s="70">
        <v>1.8</v>
      </c>
      <c r="R46" s="70">
        <v>2.2999999999999998</v>
      </c>
      <c r="S46" s="70">
        <v>2.9</v>
      </c>
      <c r="T46" s="71">
        <v>4.7</v>
      </c>
      <c r="U46" s="70">
        <v>6.5</v>
      </c>
      <c r="V46" s="326">
        <v>7.2</v>
      </c>
      <c r="W46" s="327">
        <v>8.6</v>
      </c>
      <c r="X46" s="327">
        <v>12.6</v>
      </c>
      <c r="Y46" s="327">
        <v>16.5</v>
      </c>
      <c r="Z46" s="404">
        <v>18.100000000000001</v>
      </c>
      <c r="AA46" s="404">
        <v>19.100000000000001</v>
      </c>
      <c r="AB46" s="528">
        <f t="shared" si="8"/>
        <v>6.5862068965517251</v>
      </c>
      <c r="AC46" s="43"/>
    </row>
    <row r="47" spans="1:29" x14ac:dyDescent="0.2">
      <c r="A47" s="165"/>
      <c r="B47" s="24" t="s">
        <v>37</v>
      </c>
      <c r="C47" s="105">
        <f>C41-C44</f>
        <v>0.8</v>
      </c>
      <c r="D47" s="116">
        <f t="shared" ref="D47:U47" si="16">D41-D44</f>
        <v>0.7</v>
      </c>
      <c r="E47" s="116">
        <f t="shared" si="16"/>
        <v>0.8</v>
      </c>
      <c r="F47" s="116">
        <f t="shared" si="16"/>
        <v>0.99999999999999989</v>
      </c>
      <c r="G47" s="116">
        <f t="shared" si="16"/>
        <v>1.2000000000000002</v>
      </c>
      <c r="H47" s="116">
        <f t="shared" si="16"/>
        <v>1.2999999999999998</v>
      </c>
      <c r="I47" s="116">
        <f t="shared" si="16"/>
        <v>1.5</v>
      </c>
      <c r="J47" s="116">
        <f t="shared" si="16"/>
        <v>1.5999999999999999</v>
      </c>
      <c r="K47" s="116">
        <f t="shared" si="16"/>
        <v>1.4000000000000001</v>
      </c>
      <c r="L47" s="116">
        <f t="shared" si="16"/>
        <v>1.1000000000000001</v>
      </c>
      <c r="M47" s="116">
        <f t="shared" si="16"/>
        <v>0.99999999999999989</v>
      </c>
      <c r="N47" s="116">
        <f t="shared" si="16"/>
        <v>0.99999999999999989</v>
      </c>
      <c r="O47" s="116">
        <f t="shared" si="16"/>
        <v>1.1000000000000001</v>
      </c>
      <c r="P47" s="116">
        <f t="shared" si="16"/>
        <v>1.1000000000000001</v>
      </c>
      <c r="Q47" s="116">
        <f t="shared" si="16"/>
        <v>1.3</v>
      </c>
      <c r="R47" s="116">
        <f t="shared" si="16"/>
        <v>1.4</v>
      </c>
      <c r="S47" s="116">
        <f t="shared" si="16"/>
        <v>1.6999999999999997</v>
      </c>
      <c r="T47" s="116">
        <f t="shared" si="16"/>
        <v>2.1000000000000005</v>
      </c>
      <c r="U47" s="116">
        <f t="shared" si="16"/>
        <v>2.6000000000000005</v>
      </c>
      <c r="V47" s="116">
        <f t="shared" ref="V47:AA47" si="17">V41-V44</f>
        <v>2.9000000000000004</v>
      </c>
      <c r="W47" s="116">
        <f t="shared" si="17"/>
        <v>3.2000000000000011</v>
      </c>
      <c r="X47" s="116">
        <f t="shared" si="17"/>
        <v>3.7999999999999989</v>
      </c>
      <c r="Y47" s="116">
        <f t="shared" si="17"/>
        <v>4.6000000000000014</v>
      </c>
      <c r="Z47" s="116">
        <f t="shared" si="17"/>
        <v>4.6999999999999993</v>
      </c>
      <c r="AA47" s="117">
        <f t="shared" si="17"/>
        <v>4.6000000000000014</v>
      </c>
      <c r="AB47" s="530">
        <f t="shared" si="8"/>
        <v>2.7058823529411775</v>
      </c>
      <c r="AC47" s="43"/>
    </row>
    <row r="48" spans="1:29" x14ac:dyDescent="0.2">
      <c r="A48" s="165"/>
      <c r="B48" s="26" t="s">
        <v>23</v>
      </c>
      <c r="C48" s="108">
        <f>C42-C45</f>
        <v>0.39999999999999997</v>
      </c>
      <c r="D48" s="112">
        <f t="shared" ref="D48:U48" si="18">D42-D45</f>
        <v>0.39999999999999997</v>
      </c>
      <c r="E48" s="112">
        <f t="shared" si="18"/>
        <v>0.5</v>
      </c>
      <c r="F48" s="112">
        <f t="shared" si="18"/>
        <v>0.6</v>
      </c>
      <c r="G48" s="112">
        <f t="shared" si="18"/>
        <v>0.60000000000000009</v>
      </c>
      <c r="H48" s="112">
        <f t="shared" si="18"/>
        <v>0.7</v>
      </c>
      <c r="I48" s="112">
        <f t="shared" si="18"/>
        <v>0.79999999999999993</v>
      </c>
      <c r="J48" s="112">
        <f t="shared" si="18"/>
        <v>0.9</v>
      </c>
      <c r="K48" s="112">
        <f t="shared" si="18"/>
        <v>0.79999999999999993</v>
      </c>
      <c r="L48" s="112">
        <f t="shared" si="18"/>
        <v>0.60000000000000009</v>
      </c>
      <c r="M48" s="112">
        <f t="shared" si="18"/>
        <v>0.5</v>
      </c>
      <c r="N48" s="112">
        <f t="shared" si="18"/>
        <v>0.60000000000000009</v>
      </c>
      <c r="O48" s="112">
        <f t="shared" si="18"/>
        <v>0.60000000000000009</v>
      </c>
      <c r="P48" s="112">
        <f t="shared" si="18"/>
        <v>0.60000000000000009</v>
      </c>
      <c r="Q48" s="112">
        <f t="shared" si="18"/>
        <v>0.7</v>
      </c>
      <c r="R48" s="112">
        <f t="shared" si="18"/>
        <v>0.7</v>
      </c>
      <c r="S48" s="112">
        <f t="shared" si="18"/>
        <v>0.90000000000000013</v>
      </c>
      <c r="T48" s="112">
        <f t="shared" si="18"/>
        <v>1.2000000000000002</v>
      </c>
      <c r="U48" s="112">
        <f t="shared" si="18"/>
        <v>1.5</v>
      </c>
      <c r="V48" s="59">
        <f>V42-V45</f>
        <v>1.6</v>
      </c>
      <c r="W48" s="59">
        <f t="shared" ref="W48:AA48" si="19">W42-W45</f>
        <v>1.7999999999999998</v>
      </c>
      <c r="X48" s="59">
        <f t="shared" si="19"/>
        <v>2.0999999999999996</v>
      </c>
      <c r="Y48" s="59">
        <f t="shared" si="19"/>
        <v>2.5000000000000009</v>
      </c>
      <c r="Z48" s="59">
        <f t="shared" si="19"/>
        <v>2.4999999999999991</v>
      </c>
      <c r="AA48" s="145">
        <f t="shared" si="19"/>
        <v>2.3999999999999995</v>
      </c>
      <c r="AB48" s="531">
        <f t="shared" si="8"/>
        <v>2.6666666666666656</v>
      </c>
      <c r="AC48" s="43"/>
    </row>
    <row r="49" spans="1:29" x14ac:dyDescent="0.2">
      <c r="A49" s="165"/>
      <c r="B49" s="28" t="s">
        <v>24</v>
      </c>
      <c r="C49" s="109">
        <f>C43-C46</f>
        <v>1.0999999999999999</v>
      </c>
      <c r="D49" s="113">
        <f t="shared" ref="D49:U49" si="20">D43-D46</f>
        <v>1.1000000000000001</v>
      </c>
      <c r="E49" s="113">
        <f t="shared" si="20"/>
        <v>1.1999999999999997</v>
      </c>
      <c r="F49" s="113">
        <f t="shared" si="20"/>
        <v>1.4</v>
      </c>
      <c r="G49" s="113">
        <f t="shared" si="20"/>
        <v>1.8000000000000003</v>
      </c>
      <c r="H49" s="113">
        <f t="shared" si="20"/>
        <v>1.9</v>
      </c>
      <c r="I49" s="113">
        <f t="shared" si="20"/>
        <v>2.1999999999999997</v>
      </c>
      <c r="J49" s="113">
        <f t="shared" si="20"/>
        <v>2.5000000000000004</v>
      </c>
      <c r="K49" s="113">
        <f t="shared" si="20"/>
        <v>2.0999999999999996</v>
      </c>
      <c r="L49" s="113">
        <f t="shared" si="20"/>
        <v>1.6</v>
      </c>
      <c r="M49" s="113">
        <f t="shared" si="20"/>
        <v>1.4999999999999998</v>
      </c>
      <c r="N49" s="113">
        <f t="shared" si="20"/>
        <v>1.5999999999999999</v>
      </c>
      <c r="O49" s="113">
        <f t="shared" si="20"/>
        <v>1.6</v>
      </c>
      <c r="P49" s="113">
        <f t="shared" si="20"/>
        <v>1.6</v>
      </c>
      <c r="Q49" s="113">
        <f t="shared" si="20"/>
        <v>1.9000000000000001</v>
      </c>
      <c r="R49" s="113">
        <f t="shared" si="20"/>
        <v>1.9000000000000004</v>
      </c>
      <c r="S49" s="113">
        <f t="shared" si="20"/>
        <v>2.5000000000000004</v>
      </c>
      <c r="T49" s="113">
        <f t="shared" si="20"/>
        <v>3.0999999999999996</v>
      </c>
      <c r="U49" s="113">
        <f t="shared" si="20"/>
        <v>3.8000000000000007</v>
      </c>
      <c r="V49" s="141">
        <f t="shared" ref="V49:AA49" si="21">V43-V46</f>
        <v>4.2</v>
      </c>
      <c r="W49" s="141">
        <f t="shared" si="21"/>
        <v>4.8000000000000007</v>
      </c>
      <c r="X49" s="141">
        <f t="shared" si="21"/>
        <v>5.5000000000000018</v>
      </c>
      <c r="Y49" s="141">
        <f t="shared" si="21"/>
        <v>6.6999999999999993</v>
      </c>
      <c r="Z49" s="141">
        <f t="shared" si="21"/>
        <v>6.8999999999999986</v>
      </c>
      <c r="AA49" s="146">
        <f t="shared" si="21"/>
        <v>6.7999999999999972</v>
      </c>
      <c r="AB49" s="528">
        <f t="shared" si="8"/>
        <v>2.7199999999999984</v>
      </c>
      <c r="AC49" s="43"/>
    </row>
    <row r="50" spans="1:29" x14ac:dyDescent="0.2">
      <c r="A50" s="165"/>
      <c r="B50" s="24" t="s">
        <v>38</v>
      </c>
      <c r="C50" s="105">
        <v>0</v>
      </c>
      <c r="D50" s="116">
        <v>0</v>
      </c>
      <c r="E50" s="142">
        <v>0</v>
      </c>
      <c r="F50" s="142">
        <v>0</v>
      </c>
      <c r="G50" s="142">
        <v>0</v>
      </c>
      <c r="H50" s="142">
        <v>0</v>
      </c>
      <c r="I50" s="142">
        <v>0.1</v>
      </c>
      <c r="J50" s="142">
        <v>0.2</v>
      </c>
      <c r="K50" s="142">
        <v>0.1</v>
      </c>
      <c r="L50" s="142">
        <v>0.1</v>
      </c>
      <c r="M50" s="142">
        <v>0.1</v>
      </c>
      <c r="N50" s="142">
        <v>0.1</v>
      </c>
      <c r="O50" s="142">
        <v>0.1</v>
      </c>
      <c r="P50" s="142">
        <v>0.1</v>
      </c>
      <c r="Q50" s="142">
        <v>0.1</v>
      </c>
      <c r="R50" s="142">
        <v>0.3</v>
      </c>
      <c r="S50" s="142">
        <v>0.6</v>
      </c>
      <c r="T50" s="147">
        <v>1.6</v>
      </c>
      <c r="U50" s="330">
        <v>3</v>
      </c>
      <c r="V50" s="329">
        <v>3.7</v>
      </c>
      <c r="W50" s="329">
        <v>4.7</v>
      </c>
      <c r="X50" s="329">
        <v>7.5</v>
      </c>
      <c r="Y50" s="329">
        <v>10.7</v>
      </c>
      <c r="Z50" s="405">
        <v>12.1</v>
      </c>
      <c r="AA50" s="405">
        <v>12.7</v>
      </c>
      <c r="AB50" s="530">
        <f t="shared" si="8"/>
        <v>21.166666666666668</v>
      </c>
      <c r="AC50" s="43"/>
    </row>
    <row r="51" spans="1:29" x14ac:dyDescent="0.2">
      <c r="A51" s="165"/>
      <c r="B51" s="26" t="s">
        <v>23</v>
      </c>
      <c r="C51" s="40"/>
      <c r="D51" s="27"/>
      <c r="E51" s="59">
        <v>0</v>
      </c>
      <c r="F51" s="59">
        <v>0</v>
      </c>
      <c r="G51" s="59">
        <v>0</v>
      </c>
      <c r="H51" s="59">
        <v>0</v>
      </c>
      <c r="I51" s="59">
        <v>0</v>
      </c>
      <c r="J51" s="59">
        <v>0.1</v>
      </c>
      <c r="K51" s="59">
        <v>0</v>
      </c>
      <c r="L51" s="128">
        <v>0</v>
      </c>
      <c r="M51" s="128">
        <v>0.1</v>
      </c>
      <c r="N51" s="128">
        <v>0.1</v>
      </c>
      <c r="O51" s="129">
        <v>0.1</v>
      </c>
      <c r="P51" s="128">
        <v>0.1</v>
      </c>
      <c r="Q51" s="128">
        <v>0.1</v>
      </c>
      <c r="R51" s="128">
        <v>0.2</v>
      </c>
      <c r="S51" s="128">
        <v>0.4</v>
      </c>
      <c r="T51" s="129">
        <v>0.9</v>
      </c>
      <c r="U51" s="128">
        <v>1.7</v>
      </c>
      <c r="V51" s="326">
        <v>2.2000000000000002</v>
      </c>
      <c r="W51" s="326">
        <v>2.6</v>
      </c>
      <c r="X51" s="326">
        <v>4.2</v>
      </c>
      <c r="Y51" s="324">
        <v>6.2</v>
      </c>
      <c r="Z51" s="403">
        <v>6.7</v>
      </c>
      <c r="AA51" s="403">
        <v>6.9</v>
      </c>
      <c r="AB51" s="531">
        <f t="shared" si="8"/>
        <v>17.25</v>
      </c>
      <c r="AC51" s="43"/>
    </row>
    <row r="52" spans="1:29" x14ac:dyDescent="0.2">
      <c r="A52" s="165"/>
      <c r="B52" s="28" t="s">
        <v>24</v>
      </c>
      <c r="C52" s="109">
        <v>0</v>
      </c>
      <c r="D52" s="113">
        <v>0</v>
      </c>
      <c r="E52" s="141">
        <v>0</v>
      </c>
      <c r="F52" s="141">
        <v>0</v>
      </c>
      <c r="G52" s="141">
        <v>0.1</v>
      </c>
      <c r="H52" s="141">
        <v>0.1</v>
      </c>
      <c r="I52" s="141">
        <v>0.1</v>
      </c>
      <c r="J52" s="141">
        <v>0.2</v>
      </c>
      <c r="K52" s="141">
        <v>0.1</v>
      </c>
      <c r="L52" s="331">
        <v>0.1</v>
      </c>
      <c r="M52" s="331">
        <v>0.1</v>
      </c>
      <c r="N52" s="331">
        <v>0.1</v>
      </c>
      <c r="O52" s="332">
        <v>0.1</v>
      </c>
      <c r="P52" s="128">
        <v>0.1</v>
      </c>
      <c r="Q52" s="128">
        <v>0.2</v>
      </c>
      <c r="R52" s="128">
        <v>0.4</v>
      </c>
      <c r="S52" s="128">
        <v>0.9</v>
      </c>
      <c r="T52" s="129">
        <v>2.2999999999999998</v>
      </c>
      <c r="U52" s="333">
        <v>4.3</v>
      </c>
      <c r="V52" s="326">
        <v>5.2</v>
      </c>
      <c r="W52" s="327">
        <v>6.7</v>
      </c>
      <c r="X52" s="327">
        <v>10.9</v>
      </c>
      <c r="Y52" s="327">
        <v>15.2</v>
      </c>
      <c r="Z52" s="404">
        <v>17.399999999999999</v>
      </c>
      <c r="AA52" s="404">
        <v>18.399999999999999</v>
      </c>
      <c r="AB52" s="528">
        <f t="shared" si="8"/>
        <v>20.444444444444443</v>
      </c>
      <c r="AC52" s="43"/>
    </row>
    <row r="53" spans="1:29" x14ac:dyDescent="0.2">
      <c r="A53" s="165"/>
      <c r="B53" s="24" t="s">
        <v>39</v>
      </c>
      <c r="C53" s="105">
        <f>C41-C50</f>
        <v>1.5</v>
      </c>
      <c r="D53" s="105">
        <f t="shared" ref="D53:I53" si="22">D41-D50</f>
        <v>1.4</v>
      </c>
      <c r="E53" s="105">
        <f t="shared" si="22"/>
        <v>1.5</v>
      </c>
      <c r="F53" s="105">
        <f t="shared" si="22"/>
        <v>1.9</v>
      </c>
      <c r="G53" s="105">
        <f t="shared" si="22"/>
        <v>2.1</v>
      </c>
      <c r="H53" s="105">
        <f t="shared" si="22"/>
        <v>2.2999999999999998</v>
      </c>
      <c r="I53" s="105">
        <f t="shared" si="22"/>
        <v>2.5</v>
      </c>
      <c r="J53" s="116">
        <f>J41-J50</f>
        <v>2.6999999999999997</v>
      </c>
      <c r="K53" s="116">
        <f t="shared" ref="K53:U53" si="23">K41-K50</f>
        <v>2.5</v>
      </c>
      <c r="L53" s="116">
        <f t="shared" si="23"/>
        <v>2</v>
      </c>
      <c r="M53" s="116">
        <f t="shared" si="23"/>
        <v>1.7999999999999998</v>
      </c>
      <c r="N53" s="116">
        <f t="shared" si="23"/>
        <v>1.7999999999999998</v>
      </c>
      <c r="O53" s="116">
        <f t="shared" si="23"/>
        <v>2.1</v>
      </c>
      <c r="P53" s="116">
        <f t="shared" si="23"/>
        <v>2.1</v>
      </c>
      <c r="Q53" s="116">
        <f t="shared" si="23"/>
        <v>2.5</v>
      </c>
      <c r="R53" s="116">
        <f t="shared" si="23"/>
        <v>2.7</v>
      </c>
      <c r="S53" s="116">
        <f t="shared" si="23"/>
        <v>3.1999999999999997</v>
      </c>
      <c r="T53" s="116">
        <f t="shared" si="23"/>
        <v>3.8000000000000003</v>
      </c>
      <c r="U53" s="116">
        <f t="shared" si="23"/>
        <v>4.2</v>
      </c>
      <c r="V53" s="142">
        <f>V41-V50</f>
        <v>4.3</v>
      </c>
      <c r="W53" s="142">
        <f t="shared" ref="W53:AA53" si="24">W41-W50</f>
        <v>4.6000000000000005</v>
      </c>
      <c r="X53" s="142">
        <f t="shared" si="24"/>
        <v>5.0999999999999996</v>
      </c>
      <c r="Y53" s="142">
        <f t="shared" si="24"/>
        <v>5.6000000000000014</v>
      </c>
      <c r="Z53" s="142">
        <f t="shared" si="24"/>
        <v>5.2999999999999989</v>
      </c>
      <c r="AA53" s="147">
        <f t="shared" si="24"/>
        <v>5.1000000000000014</v>
      </c>
      <c r="AB53" s="530">
        <f t="shared" si="8"/>
        <v>1.5937500000000007</v>
      </c>
      <c r="AC53" s="43"/>
    </row>
    <row r="54" spans="1:29" x14ac:dyDescent="0.2">
      <c r="A54" s="165"/>
      <c r="B54" s="26" t="s">
        <v>23</v>
      </c>
      <c r="C54" s="40"/>
      <c r="D54" s="27"/>
      <c r="E54" s="108">
        <f t="shared" ref="E54:I54" si="25">E41-E51</f>
        <v>1.5</v>
      </c>
      <c r="F54" s="108">
        <f t="shared" si="25"/>
        <v>1.9</v>
      </c>
      <c r="G54" s="108">
        <f t="shared" si="25"/>
        <v>2.1</v>
      </c>
      <c r="H54" s="108">
        <f t="shared" si="25"/>
        <v>2.2999999999999998</v>
      </c>
      <c r="I54" s="108">
        <f t="shared" si="25"/>
        <v>2.6</v>
      </c>
      <c r="J54" s="112">
        <f t="shared" ref="J54:U54" si="26">J42-J51</f>
        <v>1.4</v>
      </c>
      <c r="K54" s="112">
        <f t="shared" si="26"/>
        <v>1.4</v>
      </c>
      <c r="L54" s="112">
        <f t="shared" si="26"/>
        <v>1.1000000000000001</v>
      </c>
      <c r="M54" s="112">
        <f t="shared" si="26"/>
        <v>0.9</v>
      </c>
      <c r="N54" s="112">
        <f t="shared" si="26"/>
        <v>1</v>
      </c>
      <c r="O54" s="112">
        <f t="shared" si="26"/>
        <v>1.2</v>
      </c>
      <c r="P54" s="112">
        <f t="shared" si="26"/>
        <v>1.2</v>
      </c>
      <c r="Q54" s="112">
        <f t="shared" si="26"/>
        <v>1.4</v>
      </c>
      <c r="R54" s="112">
        <f t="shared" si="26"/>
        <v>1.5</v>
      </c>
      <c r="S54" s="112">
        <f t="shared" si="26"/>
        <v>1.8000000000000003</v>
      </c>
      <c r="T54" s="112">
        <f t="shared" si="26"/>
        <v>2.2000000000000002</v>
      </c>
      <c r="U54" s="112">
        <f t="shared" si="26"/>
        <v>2.5</v>
      </c>
      <c r="V54" s="59">
        <f>V42-V51</f>
        <v>2.5</v>
      </c>
      <c r="W54" s="59">
        <f t="shared" ref="W54:AA54" si="27">W42-W51</f>
        <v>2.6999999999999997</v>
      </c>
      <c r="X54" s="59">
        <f t="shared" si="27"/>
        <v>2.8999999999999995</v>
      </c>
      <c r="Y54" s="59">
        <f t="shared" si="27"/>
        <v>3.1000000000000005</v>
      </c>
      <c r="Z54" s="59">
        <f t="shared" si="27"/>
        <v>2.9999999999999991</v>
      </c>
      <c r="AA54" s="145">
        <f t="shared" si="27"/>
        <v>2.7999999999999989</v>
      </c>
      <c r="AB54" s="521">
        <f t="shared" si="8"/>
        <v>1.5555555555555547</v>
      </c>
      <c r="AC54" s="43"/>
    </row>
    <row r="55" spans="1:29" x14ac:dyDescent="0.2">
      <c r="A55" s="165"/>
      <c r="B55" s="26" t="s">
        <v>24</v>
      </c>
      <c r="C55" s="104">
        <f>C43-C52</f>
        <v>2.2999999999999998</v>
      </c>
      <c r="D55" s="104">
        <f t="shared" ref="D55:I55" si="28">D43-D52</f>
        <v>2.2000000000000002</v>
      </c>
      <c r="E55" s="104">
        <f t="shared" si="28"/>
        <v>2.2999999999999998</v>
      </c>
      <c r="F55" s="104">
        <f t="shared" si="28"/>
        <v>2.8</v>
      </c>
      <c r="G55" s="104">
        <f t="shared" si="28"/>
        <v>3.1</v>
      </c>
      <c r="H55" s="104">
        <f t="shared" si="28"/>
        <v>3.1999999999999997</v>
      </c>
      <c r="I55" s="104">
        <f t="shared" si="28"/>
        <v>3.6999999999999997</v>
      </c>
      <c r="J55" s="69">
        <f t="shared" ref="J55:U55" si="29">J43-J52</f>
        <v>4.2</v>
      </c>
      <c r="K55" s="69">
        <f t="shared" si="29"/>
        <v>3.6999999999999997</v>
      </c>
      <c r="L55" s="69">
        <f t="shared" si="29"/>
        <v>3</v>
      </c>
      <c r="M55" s="69">
        <f t="shared" si="29"/>
        <v>2.6999999999999997</v>
      </c>
      <c r="N55" s="69">
        <f t="shared" si="29"/>
        <v>2.6999999999999997</v>
      </c>
      <c r="O55" s="69">
        <f t="shared" si="29"/>
        <v>3</v>
      </c>
      <c r="P55" s="69">
        <f t="shared" si="29"/>
        <v>3</v>
      </c>
      <c r="Q55" s="69">
        <f t="shared" si="29"/>
        <v>3.5</v>
      </c>
      <c r="R55" s="69">
        <f t="shared" si="29"/>
        <v>3.8000000000000003</v>
      </c>
      <c r="S55" s="69">
        <f t="shared" si="29"/>
        <v>4.5</v>
      </c>
      <c r="T55" s="69">
        <f t="shared" si="29"/>
        <v>5.5</v>
      </c>
      <c r="U55" s="69">
        <f t="shared" si="29"/>
        <v>6.0000000000000009</v>
      </c>
      <c r="V55" s="499">
        <f t="shared" ref="V55:AA55" si="30">V43-V52</f>
        <v>6.2</v>
      </c>
      <c r="W55" s="499">
        <f t="shared" si="30"/>
        <v>6.7</v>
      </c>
      <c r="X55" s="499">
        <f t="shared" si="30"/>
        <v>7.2000000000000011</v>
      </c>
      <c r="Y55" s="499">
        <f t="shared" si="30"/>
        <v>8</v>
      </c>
      <c r="Z55" s="499">
        <f t="shared" si="30"/>
        <v>7.6000000000000014</v>
      </c>
      <c r="AA55" s="523">
        <f t="shared" si="30"/>
        <v>7.5</v>
      </c>
      <c r="AB55" s="420">
        <f t="shared" si="8"/>
        <v>1.6666666666666667</v>
      </c>
      <c r="AC55" s="43"/>
    </row>
    <row r="56" spans="1:29" ht="16" x14ac:dyDescent="0.2">
      <c r="A56" s="165"/>
      <c r="B56" s="486" t="s">
        <v>78</v>
      </c>
      <c r="C56" s="497">
        <v>1.4</v>
      </c>
      <c r="D56" s="497">
        <v>1.3</v>
      </c>
      <c r="E56" s="497">
        <v>1.3</v>
      </c>
      <c r="F56" s="497">
        <v>1.6</v>
      </c>
      <c r="G56" s="497">
        <v>1.8</v>
      </c>
      <c r="H56" s="497">
        <v>1.9</v>
      </c>
      <c r="I56" s="497">
        <v>2.1</v>
      </c>
      <c r="J56" s="497">
        <v>2.5</v>
      </c>
      <c r="K56" s="497">
        <v>2.2000000000000002</v>
      </c>
      <c r="L56" s="497">
        <v>1.7</v>
      </c>
      <c r="M56" s="497">
        <v>1.4</v>
      </c>
      <c r="N56" s="497">
        <v>1.3</v>
      </c>
      <c r="O56" s="497">
        <v>1.5</v>
      </c>
      <c r="P56" s="497">
        <v>1.4</v>
      </c>
      <c r="Q56" s="497">
        <v>1.6</v>
      </c>
      <c r="R56" s="497">
        <v>1.7</v>
      </c>
      <c r="S56" s="497">
        <v>2.1</v>
      </c>
      <c r="T56" s="497">
        <v>3.2</v>
      </c>
      <c r="U56" s="497">
        <v>4.3</v>
      </c>
      <c r="V56" s="497">
        <v>4.5</v>
      </c>
      <c r="W56" s="497">
        <v>4.9000000000000004</v>
      </c>
      <c r="X56" s="497">
        <v>6</v>
      </c>
      <c r="Y56" s="497">
        <v>7.3</v>
      </c>
      <c r="Z56" s="497">
        <v>8.1999999999999993</v>
      </c>
      <c r="AA56" s="522">
        <v>8.6</v>
      </c>
      <c r="AB56" s="527">
        <f t="shared" si="8"/>
        <v>4.0952380952380949</v>
      </c>
      <c r="AC56" s="43"/>
    </row>
    <row r="57" spans="1:29" x14ac:dyDescent="0.2">
      <c r="A57" s="8"/>
      <c r="B57" s="22" t="s">
        <v>23</v>
      </c>
      <c r="C57" s="356">
        <v>0.6</v>
      </c>
      <c r="D57" s="356">
        <v>0.6</v>
      </c>
      <c r="E57" s="356">
        <v>0.7</v>
      </c>
      <c r="F57" s="356">
        <v>0.8</v>
      </c>
      <c r="G57" s="356">
        <v>0.9</v>
      </c>
      <c r="H57" s="356">
        <v>1</v>
      </c>
      <c r="I57" s="356">
        <v>1.1000000000000001</v>
      </c>
      <c r="J57" s="356">
        <v>1.3</v>
      </c>
      <c r="K57" s="356">
        <v>1.1000000000000001</v>
      </c>
      <c r="L57" s="110">
        <v>0.9</v>
      </c>
      <c r="M57" s="110">
        <v>0.7</v>
      </c>
      <c r="N57" s="110">
        <v>0.7</v>
      </c>
      <c r="O57" s="111">
        <v>0.8</v>
      </c>
      <c r="P57" s="110">
        <v>0.8</v>
      </c>
      <c r="Q57" s="110">
        <v>0.9</v>
      </c>
      <c r="R57" s="110">
        <v>1</v>
      </c>
      <c r="S57" s="110">
        <v>1.2</v>
      </c>
      <c r="T57" s="111">
        <v>1.8</v>
      </c>
      <c r="U57" s="110">
        <v>2.5</v>
      </c>
      <c r="V57" s="302">
        <v>2.6</v>
      </c>
      <c r="W57" s="302">
        <v>2.7</v>
      </c>
      <c r="X57" s="302">
        <v>3.2</v>
      </c>
      <c r="Y57" s="302">
        <v>4.2</v>
      </c>
      <c r="Z57" s="299">
        <v>4.5999999999999996</v>
      </c>
      <c r="AA57" s="299">
        <v>4.7</v>
      </c>
      <c r="AB57" s="532">
        <f t="shared" si="8"/>
        <v>3.916666666666667</v>
      </c>
      <c r="AC57" s="43"/>
    </row>
    <row r="58" spans="1:29" x14ac:dyDescent="0.2">
      <c r="A58" s="8"/>
      <c r="B58" s="23" t="s">
        <v>24</v>
      </c>
      <c r="C58" s="101">
        <v>2.1</v>
      </c>
      <c r="D58" s="101">
        <v>1.9</v>
      </c>
      <c r="E58" s="101">
        <v>2</v>
      </c>
      <c r="F58" s="101">
        <v>2.4</v>
      </c>
      <c r="G58" s="101">
        <v>2.7</v>
      </c>
      <c r="H58" s="101">
        <v>2.8</v>
      </c>
      <c r="I58" s="101">
        <v>3.1</v>
      </c>
      <c r="J58" s="101">
        <v>3.8</v>
      </c>
      <c r="K58" s="101">
        <v>3.2</v>
      </c>
      <c r="L58" s="96">
        <v>2.5</v>
      </c>
      <c r="M58" s="96">
        <v>2.1</v>
      </c>
      <c r="N58" s="96">
        <v>2</v>
      </c>
      <c r="O58" s="97">
        <v>2.2000000000000002</v>
      </c>
      <c r="P58" s="96">
        <v>2</v>
      </c>
      <c r="Q58" s="96">
        <v>2.2999999999999998</v>
      </c>
      <c r="R58" s="96">
        <v>2.4</v>
      </c>
      <c r="S58" s="96">
        <v>3.1</v>
      </c>
      <c r="T58" s="97">
        <v>4.7</v>
      </c>
      <c r="U58" s="99">
        <v>6.2</v>
      </c>
      <c r="V58" s="92">
        <v>6.4</v>
      </c>
      <c r="W58" s="92">
        <v>7.1</v>
      </c>
      <c r="X58" s="92">
        <v>8.6999999999999993</v>
      </c>
      <c r="Y58" s="92">
        <v>10.5</v>
      </c>
      <c r="Z58" s="401">
        <v>11.8</v>
      </c>
      <c r="AA58" s="401">
        <v>12.6</v>
      </c>
      <c r="AB58" s="529">
        <f t="shared" si="8"/>
        <v>4.064516129032258</v>
      </c>
      <c r="AC58" s="43"/>
    </row>
    <row r="59" spans="1:29" x14ac:dyDescent="0.2">
      <c r="A59" s="8"/>
      <c r="B59" s="20" t="s">
        <v>41</v>
      </c>
      <c r="C59" s="102">
        <v>0.7</v>
      </c>
      <c r="D59" s="102">
        <v>0.6</v>
      </c>
      <c r="E59" s="102">
        <v>0.6</v>
      </c>
      <c r="F59" s="102">
        <v>0.8</v>
      </c>
      <c r="G59" s="102">
        <v>0.8</v>
      </c>
      <c r="H59" s="102">
        <v>0.9</v>
      </c>
      <c r="I59" s="102">
        <v>1</v>
      </c>
      <c r="J59" s="102">
        <v>1.1000000000000001</v>
      </c>
      <c r="K59" s="102">
        <v>1</v>
      </c>
      <c r="L59" s="102">
        <v>0.9</v>
      </c>
      <c r="M59" s="102">
        <v>0.7</v>
      </c>
      <c r="N59" s="102">
        <v>0.7</v>
      </c>
      <c r="O59" s="102">
        <v>0.8</v>
      </c>
      <c r="P59" s="102">
        <v>0.8</v>
      </c>
      <c r="Q59" s="102">
        <v>0.9</v>
      </c>
      <c r="R59" s="102">
        <v>1.1000000000000001</v>
      </c>
      <c r="S59" s="102">
        <v>1.4</v>
      </c>
      <c r="T59" s="103">
        <v>2.2999999999999998</v>
      </c>
      <c r="U59" s="102">
        <v>3.2</v>
      </c>
      <c r="V59" s="98">
        <v>3.4</v>
      </c>
      <c r="W59" s="98">
        <v>3.8</v>
      </c>
      <c r="X59" s="98">
        <v>4.8</v>
      </c>
      <c r="Y59" s="98">
        <v>5.9</v>
      </c>
      <c r="Z59" s="402">
        <v>6.6</v>
      </c>
      <c r="AA59" s="402">
        <v>6.9</v>
      </c>
      <c r="AB59" s="530">
        <f t="shared" si="8"/>
        <v>4.9285714285714288</v>
      </c>
      <c r="AC59" s="43"/>
    </row>
    <row r="60" spans="1:29" x14ac:dyDescent="0.2">
      <c r="A60" s="8"/>
      <c r="B60" s="17" t="s">
        <v>23</v>
      </c>
      <c r="C60" s="100">
        <v>0.3</v>
      </c>
      <c r="D60" s="100">
        <v>0.3</v>
      </c>
      <c r="E60" s="100">
        <v>0.3</v>
      </c>
      <c r="F60" s="100">
        <v>0.4</v>
      </c>
      <c r="G60" s="100">
        <v>0.4</v>
      </c>
      <c r="H60" s="100">
        <v>0.4</v>
      </c>
      <c r="I60" s="100">
        <v>0.5</v>
      </c>
      <c r="J60" s="100">
        <v>0.6</v>
      </c>
      <c r="K60" s="100">
        <v>0.5</v>
      </c>
      <c r="L60" s="88">
        <v>0.4</v>
      </c>
      <c r="M60" s="88">
        <v>0.4</v>
      </c>
      <c r="N60" s="88">
        <v>0.4</v>
      </c>
      <c r="O60" s="89">
        <v>0.5</v>
      </c>
      <c r="P60" s="88">
        <v>0.5</v>
      </c>
      <c r="Q60" s="88">
        <v>0.5</v>
      </c>
      <c r="R60" s="88">
        <v>0.6</v>
      </c>
      <c r="S60" s="88">
        <v>0.8</v>
      </c>
      <c r="T60" s="89">
        <v>1.3</v>
      </c>
      <c r="U60" s="88">
        <v>1.8</v>
      </c>
      <c r="V60" s="92">
        <v>2</v>
      </c>
      <c r="W60" s="92">
        <v>2.1</v>
      </c>
      <c r="X60" s="92">
        <v>2.6</v>
      </c>
      <c r="Y60" s="92">
        <v>3.4</v>
      </c>
      <c r="Z60" s="299">
        <v>3.7</v>
      </c>
      <c r="AA60" s="299">
        <v>3.8</v>
      </c>
      <c r="AB60" s="531">
        <f t="shared" si="8"/>
        <v>4.7499999999999991</v>
      </c>
      <c r="AC60" s="43"/>
    </row>
    <row r="61" spans="1:29" x14ac:dyDescent="0.2">
      <c r="A61" s="8"/>
      <c r="B61" s="14" t="s">
        <v>24</v>
      </c>
      <c r="C61" s="104">
        <v>1.1000000000000001</v>
      </c>
      <c r="D61" s="104">
        <v>1</v>
      </c>
      <c r="E61" s="104">
        <v>1</v>
      </c>
      <c r="F61" s="104">
        <v>1.2</v>
      </c>
      <c r="G61" s="104">
        <v>1.3</v>
      </c>
      <c r="H61" s="104">
        <v>1.3</v>
      </c>
      <c r="I61" s="104">
        <v>1.4</v>
      </c>
      <c r="J61" s="104">
        <v>1.7</v>
      </c>
      <c r="K61" s="104">
        <v>1.5</v>
      </c>
      <c r="L61" s="96">
        <v>1.3</v>
      </c>
      <c r="M61" s="96">
        <v>1.1000000000000001</v>
      </c>
      <c r="N61" s="96">
        <v>1</v>
      </c>
      <c r="O61" s="97">
        <v>1.2</v>
      </c>
      <c r="P61" s="96">
        <v>1.1000000000000001</v>
      </c>
      <c r="Q61" s="96">
        <v>1.3</v>
      </c>
      <c r="R61" s="96">
        <v>1.6</v>
      </c>
      <c r="S61" s="96">
        <v>2.1</v>
      </c>
      <c r="T61" s="97">
        <v>3.3</v>
      </c>
      <c r="U61" s="96">
        <v>4.5</v>
      </c>
      <c r="V61" s="92">
        <v>4.8</v>
      </c>
      <c r="W61" s="92">
        <v>5.5</v>
      </c>
      <c r="X61" s="92">
        <v>7</v>
      </c>
      <c r="Y61" s="92">
        <v>8.4</v>
      </c>
      <c r="Z61" s="401">
        <v>9.4</v>
      </c>
      <c r="AA61" s="401">
        <v>10</v>
      </c>
      <c r="AB61" s="528">
        <f t="shared" si="8"/>
        <v>4.7619047619047619</v>
      </c>
      <c r="AC61" s="43"/>
    </row>
    <row r="62" spans="1:29" x14ac:dyDescent="0.2">
      <c r="A62" s="8"/>
      <c r="B62" s="24" t="s">
        <v>42</v>
      </c>
      <c r="C62" s="105">
        <f>C56-C59</f>
        <v>0.7</v>
      </c>
      <c r="D62" s="105">
        <f t="shared" ref="D62:U62" si="31">D56-D59</f>
        <v>0.70000000000000007</v>
      </c>
      <c r="E62" s="105">
        <f t="shared" si="31"/>
        <v>0.70000000000000007</v>
      </c>
      <c r="F62" s="105">
        <f t="shared" si="31"/>
        <v>0.8</v>
      </c>
      <c r="G62" s="105">
        <f t="shared" si="31"/>
        <v>1</v>
      </c>
      <c r="H62" s="105">
        <f t="shared" si="31"/>
        <v>0.99999999999999989</v>
      </c>
      <c r="I62" s="105">
        <f t="shared" si="31"/>
        <v>1.1000000000000001</v>
      </c>
      <c r="J62" s="105">
        <f t="shared" si="31"/>
        <v>1.4</v>
      </c>
      <c r="K62" s="105">
        <f t="shared" si="31"/>
        <v>1.2000000000000002</v>
      </c>
      <c r="L62" s="105">
        <f t="shared" si="31"/>
        <v>0.79999999999999993</v>
      </c>
      <c r="M62" s="105">
        <f t="shared" si="31"/>
        <v>0.7</v>
      </c>
      <c r="N62" s="105">
        <f t="shared" si="31"/>
        <v>0.60000000000000009</v>
      </c>
      <c r="O62" s="105">
        <f t="shared" si="31"/>
        <v>0.7</v>
      </c>
      <c r="P62" s="105">
        <f t="shared" si="31"/>
        <v>0.59999999999999987</v>
      </c>
      <c r="Q62" s="105">
        <f t="shared" si="31"/>
        <v>0.70000000000000007</v>
      </c>
      <c r="R62" s="105">
        <f t="shared" si="31"/>
        <v>0.59999999999999987</v>
      </c>
      <c r="S62" s="105">
        <f t="shared" si="31"/>
        <v>0.70000000000000018</v>
      </c>
      <c r="T62" s="105">
        <f t="shared" si="31"/>
        <v>0.90000000000000036</v>
      </c>
      <c r="U62" s="105">
        <f t="shared" si="31"/>
        <v>1.0999999999999996</v>
      </c>
      <c r="V62" s="105">
        <f t="shared" ref="V62:W64" si="32">V56-V59</f>
        <v>1.1000000000000001</v>
      </c>
      <c r="W62" s="105">
        <f t="shared" si="32"/>
        <v>1.1000000000000005</v>
      </c>
      <c r="X62" s="105">
        <f t="shared" ref="X62:AA62" si="33">X56-X59</f>
        <v>1.2000000000000002</v>
      </c>
      <c r="Y62" s="105">
        <f t="shared" si="33"/>
        <v>1.3999999999999995</v>
      </c>
      <c r="Z62" s="105">
        <f t="shared" si="33"/>
        <v>1.5999999999999996</v>
      </c>
      <c r="AA62" s="106">
        <f t="shared" si="33"/>
        <v>1.6999999999999993</v>
      </c>
      <c r="AB62" s="530">
        <f t="shared" si="8"/>
        <v>2.428571428571427</v>
      </c>
      <c r="AC62" s="43"/>
    </row>
    <row r="63" spans="1:29" x14ac:dyDescent="0.2">
      <c r="A63" s="8"/>
      <c r="B63" s="26" t="s">
        <v>23</v>
      </c>
      <c r="C63" s="108">
        <f>C57-C60</f>
        <v>0.3</v>
      </c>
      <c r="D63" s="108">
        <f t="shared" ref="D63:U63" si="34">D57-D60</f>
        <v>0.3</v>
      </c>
      <c r="E63" s="108">
        <f t="shared" si="34"/>
        <v>0.39999999999999997</v>
      </c>
      <c r="F63" s="108">
        <f t="shared" si="34"/>
        <v>0.4</v>
      </c>
      <c r="G63" s="108">
        <f t="shared" si="34"/>
        <v>0.5</v>
      </c>
      <c r="H63" s="108">
        <f t="shared" si="34"/>
        <v>0.6</v>
      </c>
      <c r="I63" s="108">
        <f t="shared" si="34"/>
        <v>0.60000000000000009</v>
      </c>
      <c r="J63" s="108">
        <f t="shared" si="34"/>
        <v>0.70000000000000007</v>
      </c>
      <c r="K63" s="108">
        <f t="shared" si="34"/>
        <v>0.60000000000000009</v>
      </c>
      <c r="L63" s="108">
        <f t="shared" si="34"/>
        <v>0.5</v>
      </c>
      <c r="M63" s="108">
        <f t="shared" si="34"/>
        <v>0.29999999999999993</v>
      </c>
      <c r="N63" s="108">
        <f t="shared" si="34"/>
        <v>0.29999999999999993</v>
      </c>
      <c r="O63" s="108">
        <f t="shared" si="34"/>
        <v>0.30000000000000004</v>
      </c>
      <c r="P63" s="108">
        <f t="shared" si="34"/>
        <v>0.30000000000000004</v>
      </c>
      <c r="Q63" s="108">
        <f t="shared" si="34"/>
        <v>0.4</v>
      </c>
      <c r="R63" s="108">
        <f t="shared" si="34"/>
        <v>0.4</v>
      </c>
      <c r="S63" s="108">
        <f t="shared" si="34"/>
        <v>0.39999999999999991</v>
      </c>
      <c r="T63" s="108">
        <f t="shared" si="34"/>
        <v>0.5</v>
      </c>
      <c r="U63" s="108">
        <f t="shared" si="34"/>
        <v>0.7</v>
      </c>
      <c r="V63" s="108">
        <f t="shared" si="32"/>
        <v>0.60000000000000009</v>
      </c>
      <c r="W63" s="108">
        <f t="shared" si="32"/>
        <v>0.60000000000000009</v>
      </c>
      <c r="X63" s="108">
        <f t="shared" ref="X63:AA63" si="35">X57-X60</f>
        <v>0.60000000000000009</v>
      </c>
      <c r="Y63" s="108">
        <f t="shared" si="35"/>
        <v>0.80000000000000027</v>
      </c>
      <c r="Z63" s="108">
        <f t="shared" si="35"/>
        <v>0.89999999999999947</v>
      </c>
      <c r="AA63" s="524">
        <f t="shared" si="35"/>
        <v>0.90000000000000036</v>
      </c>
      <c r="AB63" s="531">
        <f t="shared" si="8"/>
        <v>2.2500000000000013</v>
      </c>
      <c r="AC63" s="43"/>
    </row>
    <row r="64" spans="1:29" x14ac:dyDescent="0.2">
      <c r="A64" s="8"/>
      <c r="B64" s="28" t="s">
        <v>24</v>
      </c>
      <c r="C64" s="109">
        <f>C58-C61</f>
        <v>1</v>
      </c>
      <c r="D64" s="109">
        <f t="shared" ref="D64:U64" si="36">D58-D61</f>
        <v>0.89999999999999991</v>
      </c>
      <c r="E64" s="109">
        <f t="shared" si="36"/>
        <v>1</v>
      </c>
      <c r="F64" s="109">
        <f t="shared" si="36"/>
        <v>1.2</v>
      </c>
      <c r="G64" s="109">
        <f t="shared" si="36"/>
        <v>1.4000000000000001</v>
      </c>
      <c r="H64" s="109">
        <f t="shared" si="36"/>
        <v>1.4999999999999998</v>
      </c>
      <c r="I64" s="109">
        <f t="shared" si="36"/>
        <v>1.7000000000000002</v>
      </c>
      <c r="J64" s="109">
        <f t="shared" si="36"/>
        <v>2.0999999999999996</v>
      </c>
      <c r="K64" s="109">
        <f t="shared" si="36"/>
        <v>1.7000000000000002</v>
      </c>
      <c r="L64" s="109">
        <f t="shared" si="36"/>
        <v>1.2</v>
      </c>
      <c r="M64" s="109">
        <f t="shared" si="36"/>
        <v>1</v>
      </c>
      <c r="N64" s="109">
        <f t="shared" si="36"/>
        <v>1</v>
      </c>
      <c r="O64" s="109">
        <f t="shared" si="36"/>
        <v>1.0000000000000002</v>
      </c>
      <c r="P64" s="109">
        <f t="shared" si="36"/>
        <v>0.89999999999999991</v>
      </c>
      <c r="Q64" s="109">
        <f t="shared" si="36"/>
        <v>0.99999999999999978</v>
      </c>
      <c r="R64" s="109">
        <f t="shared" si="36"/>
        <v>0.79999999999999982</v>
      </c>
      <c r="S64" s="109">
        <f t="shared" si="36"/>
        <v>1</v>
      </c>
      <c r="T64" s="109">
        <f t="shared" si="36"/>
        <v>1.4000000000000004</v>
      </c>
      <c r="U64" s="109">
        <f t="shared" si="36"/>
        <v>1.7000000000000002</v>
      </c>
      <c r="V64" s="109">
        <f t="shared" si="32"/>
        <v>1.6000000000000005</v>
      </c>
      <c r="W64" s="109">
        <f t="shared" si="32"/>
        <v>1.5999999999999996</v>
      </c>
      <c r="X64" s="109">
        <f t="shared" ref="X64:AA64" si="37">X58-X61</f>
        <v>1.6999999999999993</v>
      </c>
      <c r="Y64" s="109">
        <f t="shared" si="37"/>
        <v>2.0999999999999996</v>
      </c>
      <c r="Z64" s="109">
        <f t="shared" si="37"/>
        <v>2.4000000000000004</v>
      </c>
      <c r="AA64" s="525">
        <f t="shared" si="37"/>
        <v>2.5999999999999996</v>
      </c>
      <c r="AB64" s="528">
        <f t="shared" si="8"/>
        <v>2.5999999999999996</v>
      </c>
      <c r="AC64" s="43"/>
    </row>
    <row r="65" spans="1:29" x14ac:dyDescent="0.2">
      <c r="A65" s="8"/>
      <c r="B65" s="24" t="s">
        <v>43</v>
      </c>
      <c r="C65" s="105"/>
      <c r="D65" s="105"/>
      <c r="E65" s="105"/>
      <c r="F65" s="105"/>
      <c r="G65" s="105"/>
      <c r="H65" s="105"/>
      <c r="I65" s="105"/>
      <c r="J65" s="105">
        <v>0.2</v>
      </c>
      <c r="K65" s="105">
        <v>0.1</v>
      </c>
      <c r="L65" s="105">
        <v>0</v>
      </c>
      <c r="M65" s="105">
        <v>0</v>
      </c>
      <c r="N65" s="105">
        <v>0.1</v>
      </c>
      <c r="O65" s="105">
        <v>0.1</v>
      </c>
      <c r="P65" s="105">
        <v>0.1</v>
      </c>
      <c r="Q65" s="105">
        <v>0.1</v>
      </c>
      <c r="R65" s="105">
        <v>0.2</v>
      </c>
      <c r="S65" s="105">
        <v>0.5</v>
      </c>
      <c r="T65" s="106">
        <v>1.3</v>
      </c>
      <c r="U65" s="107">
        <v>2.2999999999999998</v>
      </c>
      <c r="V65" s="98">
        <v>2.8</v>
      </c>
      <c r="W65" s="98">
        <v>3.2</v>
      </c>
      <c r="X65" s="98">
        <v>4.3</v>
      </c>
      <c r="Y65" s="98">
        <v>5.6</v>
      </c>
      <c r="Z65" s="402">
        <v>6.3</v>
      </c>
      <c r="AA65" s="402">
        <v>6.6</v>
      </c>
      <c r="AB65" s="530">
        <f t="shared" si="8"/>
        <v>13.2</v>
      </c>
      <c r="AC65" s="43"/>
    </row>
    <row r="66" spans="1:29" x14ac:dyDescent="0.2">
      <c r="A66" s="8"/>
      <c r="B66" s="26" t="s">
        <v>23</v>
      </c>
      <c r="C66" s="112"/>
      <c r="D66" s="112"/>
      <c r="E66" s="112"/>
      <c r="F66" s="112"/>
      <c r="G66" s="108"/>
      <c r="H66" s="108"/>
      <c r="I66" s="108"/>
      <c r="J66" s="108">
        <v>0.1</v>
      </c>
      <c r="K66" s="108"/>
      <c r="L66" s="88"/>
      <c r="M66" s="88"/>
      <c r="N66" s="88"/>
      <c r="O66" s="89"/>
      <c r="P66" s="88"/>
      <c r="Q66" s="88">
        <v>0.1</v>
      </c>
      <c r="R66" s="88">
        <v>0.1</v>
      </c>
      <c r="S66" s="88">
        <v>0.3</v>
      </c>
      <c r="T66" s="89">
        <v>0.8</v>
      </c>
      <c r="U66" s="88">
        <v>1.3</v>
      </c>
      <c r="V66" s="92">
        <v>1.6</v>
      </c>
      <c r="W66" s="92">
        <v>1.7</v>
      </c>
      <c r="X66" s="92">
        <v>2.4</v>
      </c>
      <c r="Y66" s="92">
        <v>3.2</v>
      </c>
      <c r="Z66" s="299">
        <v>3.5</v>
      </c>
      <c r="AA66" s="299">
        <v>3.6</v>
      </c>
      <c r="AB66" s="531">
        <f t="shared" si="8"/>
        <v>12</v>
      </c>
      <c r="AC66" s="43"/>
    </row>
    <row r="67" spans="1:29" x14ac:dyDescent="0.2">
      <c r="A67" s="8"/>
      <c r="B67" s="28" t="s">
        <v>24</v>
      </c>
      <c r="C67" s="109"/>
      <c r="D67" s="109"/>
      <c r="E67" s="109"/>
      <c r="F67" s="109"/>
      <c r="G67" s="109">
        <v>0.1</v>
      </c>
      <c r="H67" s="109">
        <v>0.1</v>
      </c>
      <c r="I67" s="109">
        <v>0.1</v>
      </c>
      <c r="J67" s="109">
        <v>0.2</v>
      </c>
      <c r="K67" s="109">
        <v>0.1</v>
      </c>
      <c r="L67" s="110">
        <v>0.1</v>
      </c>
      <c r="M67" s="110">
        <v>0.1</v>
      </c>
      <c r="N67" s="110">
        <v>0.1</v>
      </c>
      <c r="O67" s="111">
        <v>0.1</v>
      </c>
      <c r="P67" s="88">
        <v>0.1</v>
      </c>
      <c r="Q67" s="88">
        <v>0.1</v>
      </c>
      <c r="R67" s="88">
        <v>0.3</v>
      </c>
      <c r="S67" s="88">
        <v>0.7</v>
      </c>
      <c r="T67" s="89">
        <v>2</v>
      </c>
      <c r="U67" s="99">
        <v>3.3</v>
      </c>
      <c r="V67" s="92">
        <v>3.9</v>
      </c>
      <c r="W67" s="94">
        <v>4.7</v>
      </c>
      <c r="X67" s="94">
        <v>6.3</v>
      </c>
      <c r="Y67" s="94">
        <v>7.9</v>
      </c>
      <c r="Z67" s="401">
        <v>9.1</v>
      </c>
      <c r="AA67" s="401">
        <v>9.6999999999999993</v>
      </c>
      <c r="AB67" s="528">
        <f t="shared" si="8"/>
        <v>13.857142857142858</v>
      </c>
      <c r="AC67" s="43"/>
    </row>
    <row r="68" spans="1:29" x14ac:dyDescent="0.2">
      <c r="A68" s="8"/>
      <c r="B68" s="24" t="s">
        <v>44</v>
      </c>
      <c r="C68" s="105"/>
      <c r="D68" s="105"/>
      <c r="E68" s="105"/>
      <c r="F68" s="105"/>
      <c r="G68" s="105"/>
      <c r="H68" s="105"/>
      <c r="I68" s="105"/>
      <c r="J68" s="105">
        <f t="shared" ref="J68:U68" si="38">J56-J65</f>
        <v>2.2999999999999998</v>
      </c>
      <c r="K68" s="105">
        <f t="shared" si="38"/>
        <v>2.1</v>
      </c>
      <c r="L68" s="105">
        <f t="shared" si="38"/>
        <v>1.7</v>
      </c>
      <c r="M68" s="105">
        <f t="shared" si="38"/>
        <v>1.4</v>
      </c>
      <c r="N68" s="105">
        <f t="shared" si="38"/>
        <v>1.2</v>
      </c>
      <c r="O68" s="105">
        <f t="shared" si="38"/>
        <v>1.4</v>
      </c>
      <c r="P68" s="105">
        <f t="shared" si="38"/>
        <v>1.2999999999999998</v>
      </c>
      <c r="Q68" s="105">
        <f t="shared" si="38"/>
        <v>1.5</v>
      </c>
      <c r="R68" s="105">
        <f t="shared" si="38"/>
        <v>1.5</v>
      </c>
      <c r="S68" s="105">
        <f t="shared" si="38"/>
        <v>1.6</v>
      </c>
      <c r="T68" s="105">
        <f t="shared" si="38"/>
        <v>1.9000000000000001</v>
      </c>
      <c r="U68" s="105">
        <f t="shared" si="38"/>
        <v>2</v>
      </c>
      <c r="V68" s="105">
        <f t="shared" ref="V68:W70" si="39">V56-V65</f>
        <v>1.7000000000000002</v>
      </c>
      <c r="W68" s="105">
        <f t="shared" si="39"/>
        <v>1.7000000000000002</v>
      </c>
      <c r="X68" s="105">
        <f t="shared" ref="X68:AA68" si="40">X56-X65</f>
        <v>1.7000000000000002</v>
      </c>
      <c r="Y68" s="105">
        <f t="shared" si="40"/>
        <v>1.7000000000000002</v>
      </c>
      <c r="Z68" s="105">
        <f t="shared" si="40"/>
        <v>1.8999999999999995</v>
      </c>
      <c r="AA68" s="106">
        <f t="shared" si="40"/>
        <v>2</v>
      </c>
      <c r="AB68" s="533">
        <f t="shared" si="8"/>
        <v>1.25</v>
      </c>
      <c r="AC68" s="43"/>
    </row>
    <row r="69" spans="1:29" x14ac:dyDescent="0.2">
      <c r="A69" s="8"/>
      <c r="B69" s="26" t="s">
        <v>23</v>
      </c>
      <c r="C69" s="112"/>
      <c r="D69" s="112"/>
      <c r="E69" s="108"/>
      <c r="F69" s="108"/>
      <c r="G69" s="108"/>
      <c r="H69" s="108"/>
      <c r="I69" s="108"/>
      <c r="J69" s="108">
        <f t="shared" ref="J69:U69" si="41">J57-J66</f>
        <v>1.2</v>
      </c>
      <c r="K69" s="108">
        <f t="shared" si="41"/>
        <v>1.1000000000000001</v>
      </c>
      <c r="L69" s="108">
        <f t="shared" si="41"/>
        <v>0.9</v>
      </c>
      <c r="M69" s="108">
        <f t="shared" si="41"/>
        <v>0.7</v>
      </c>
      <c r="N69" s="108">
        <f t="shared" si="41"/>
        <v>0.7</v>
      </c>
      <c r="O69" s="108">
        <f t="shared" si="41"/>
        <v>0.8</v>
      </c>
      <c r="P69" s="108">
        <f t="shared" si="41"/>
        <v>0.8</v>
      </c>
      <c r="Q69" s="108">
        <f t="shared" si="41"/>
        <v>0.8</v>
      </c>
      <c r="R69" s="108">
        <f t="shared" si="41"/>
        <v>0.9</v>
      </c>
      <c r="S69" s="108">
        <f t="shared" si="41"/>
        <v>0.89999999999999991</v>
      </c>
      <c r="T69" s="108">
        <f t="shared" si="41"/>
        <v>1</v>
      </c>
      <c r="U69" s="108">
        <f t="shared" si="41"/>
        <v>1.2</v>
      </c>
      <c r="V69" s="108">
        <f t="shared" si="39"/>
        <v>1</v>
      </c>
      <c r="W69" s="108">
        <f t="shared" si="39"/>
        <v>1.0000000000000002</v>
      </c>
      <c r="X69" s="108">
        <f t="shared" ref="X69:AA69" si="42">X57-X66</f>
        <v>0.80000000000000027</v>
      </c>
      <c r="Y69" s="108">
        <f t="shared" si="42"/>
        <v>1</v>
      </c>
      <c r="Z69" s="108">
        <f t="shared" si="42"/>
        <v>1.0999999999999996</v>
      </c>
      <c r="AA69" s="524">
        <f t="shared" si="42"/>
        <v>1.1000000000000001</v>
      </c>
      <c r="AB69" s="521">
        <f t="shared" si="8"/>
        <v>1.2222222222222225</v>
      </c>
      <c r="AC69" s="43"/>
    </row>
    <row r="70" spans="1:29" x14ac:dyDescent="0.2">
      <c r="A70" s="8"/>
      <c r="B70" s="26" t="s">
        <v>24</v>
      </c>
      <c r="C70" s="104"/>
      <c r="D70" s="104"/>
      <c r="E70" s="104"/>
      <c r="F70" s="104"/>
      <c r="G70" s="104">
        <f>G58-G67</f>
        <v>2.6</v>
      </c>
      <c r="H70" s="104">
        <f t="shared" ref="H70:U70" si="43">H58-H67</f>
        <v>2.6999999999999997</v>
      </c>
      <c r="I70" s="104">
        <f t="shared" si="43"/>
        <v>3</v>
      </c>
      <c r="J70" s="104">
        <f t="shared" si="43"/>
        <v>3.5999999999999996</v>
      </c>
      <c r="K70" s="104">
        <f t="shared" si="43"/>
        <v>3.1</v>
      </c>
      <c r="L70" s="104">
        <f t="shared" si="43"/>
        <v>2.4</v>
      </c>
      <c r="M70" s="104">
        <f t="shared" si="43"/>
        <v>2</v>
      </c>
      <c r="N70" s="104">
        <f t="shared" si="43"/>
        <v>1.9</v>
      </c>
      <c r="O70" s="104">
        <f t="shared" si="43"/>
        <v>2.1</v>
      </c>
      <c r="P70" s="104">
        <f t="shared" si="43"/>
        <v>1.9</v>
      </c>
      <c r="Q70" s="104">
        <f t="shared" si="43"/>
        <v>2.1999999999999997</v>
      </c>
      <c r="R70" s="104">
        <f t="shared" si="43"/>
        <v>2.1</v>
      </c>
      <c r="S70" s="104">
        <f t="shared" si="43"/>
        <v>2.4000000000000004</v>
      </c>
      <c r="T70" s="104">
        <f t="shared" si="43"/>
        <v>2.7</v>
      </c>
      <c r="U70" s="104">
        <f t="shared" si="43"/>
        <v>2.9000000000000004</v>
      </c>
      <c r="V70" s="104">
        <f t="shared" si="39"/>
        <v>2.5000000000000004</v>
      </c>
      <c r="W70" s="104">
        <f t="shared" si="39"/>
        <v>2.3999999999999995</v>
      </c>
      <c r="X70" s="104">
        <f t="shared" ref="X70:AA70" si="44">X58-X67</f>
        <v>2.3999999999999995</v>
      </c>
      <c r="Y70" s="104">
        <f t="shared" si="44"/>
        <v>2.5999999999999996</v>
      </c>
      <c r="Z70" s="104">
        <f t="shared" si="44"/>
        <v>2.7000000000000011</v>
      </c>
      <c r="AA70" s="526">
        <f t="shared" si="44"/>
        <v>2.9000000000000004</v>
      </c>
      <c r="AB70" s="420">
        <f t="shared" si="8"/>
        <v>1.2083333333333333</v>
      </c>
      <c r="AC70" s="43"/>
    </row>
    <row r="71" spans="1:29" ht="16" x14ac:dyDescent="0.2">
      <c r="A71" s="8"/>
      <c r="B71" s="506" t="s">
        <v>45</v>
      </c>
      <c r="C71" s="497">
        <v>0.2</v>
      </c>
      <c r="D71" s="497">
        <v>0.2</v>
      </c>
      <c r="E71" s="497">
        <v>0.2</v>
      </c>
      <c r="F71" s="497">
        <v>0.3</v>
      </c>
      <c r="G71" s="497">
        <v>0.4</v>
      </c>
      <c r="H71" s="497">
        <v>0.4</v>
      </c>
      <c r="I71" s="497">
        <v>0.5</v>
      </c>
      <c r="J71" s="497">
        <v>0.5</v>
      </c>
      <c r="K71" s="497">
        <v>0.4</v>
      </c>
      <c r="L71" s="497">
        <v>0.4</v>
      </c>
      <c r="M71" s="497">
        <v>0.5</v>
      </c>
      <c r="N71" s="497">
        <v>0.6</v>
      </c>
      <c r="O71" s="497">
        <v>0.7</v>
      </c>
      <c r="P71" s="497">
        <v>0.8</v>
      </c>
      <c r="Q71" s="497">
        <v>1.2</v>
      </c>
      <c r="R71" s="497">
        <v>1.4</v>
      </c>
      <c r="S71" s="497">
        <v>1.8</v>
      </c>
      <c r="T71" s="497">
        <v>2.4</v>
      </c>
      <c r="U71" s="497">
        <v>3.2</v>
      </c>
      <c r="V71" s="497">
        <v>3.9</v>
      </c>
      <c r="W71" s="497">
        <v>5</v>
      </c>
      <c r="X71" s="497">
        <v>7.5</v>
      </c>
      <c r="Y71" s="497">
        <v>10</v>
      </c>
      <c r="Z71" s="497">
        <v>10.4</v>
      </c>
      <c r="AA71" s="522">
        <v>10.6</v>
      </c>
      <c r="AB71" s="527">
        <f t="shared" si="8"/>
        <v>5.8888888888888884</v>
      </c>
      <c r="AC71" s="43"/>
    </row>
    <row r="72" spans="1:29" x14ac:dyDescent="0.2">
      <c r="A72" s="8"/>
      <c r="B72" s="26" t="s">
        <v>23</v>
      </c>
      <c r="C72" s="112">
        <v>0.1</v>
      </c>
      <c r="D72" s="112">
        <v>0.1</v>
      </c>
      <c r="E72" s="112">
        <v>0.1</v>
      </c>
      <c r="F72" s="112">
        <v>0.2</v>
      </c>
      <c r="G72" s="112">
        <v>0.2</v>
      </c>
      <c r="H72" s="112">
        <v>0.3</v>
      </c>
      <c r="I72" s="112">
        <v>0.3</v>
      </c>
      <c r="J72" s="112">
        <v>0.3</v>
      </c>
      <c r="K72" s="112">
        <v>0.3</v>
      </c>
      <c r="L72" s="358">
        <v>0.2</v>
      </c>
      <c r="M72" s="358">
        <v>0.3</v>
      </c>
      <c r="N72" s="358">
        <v>0.4</v>
      </c>
      <c r="O72" s="359">
        <v>0.4</v>
      </c>
      <c r="P72" s="358">
        <v>0.5</v>
      </c>
      <c r="Q72" s="358">
        <v>0.7</v>
      </c>
      <c r="R72" s="358">
        <v>0.8</v>
      </c>
      <c r="S72" s="358">
        <v>1.1000000000000001</v>
      </c>
      <c r="T72" s="115">
        <v>1.4</v>
      </c>
      <c r="U72" s="358">
        <v>1.9</v>
      </c>
      <c r="V72" s="302">
        <v>2.4</v>
      </c>
      <c r="W72" s="302">
        <v>2.9</v>
      </c>
      <c r="X72" s="302">
        <v>4.3</v>
      </c>
      <c r="Y72" s="302">
        <v>5.8</v>
      </c>
      <c r="Z72" s="299">
        <v>5.9</v>
      </c>
      <c r="AA72" s="299">
        <v>5.9</v>
      </c>
      <c r="AB72" s="532">
        <f t="shared" si="8"/>
        <v>5.3636363636363633</v>
      </c>
      <c r="AC72" s="43"/>
    </row>
    <row r="73" spans="1:29" x14ac:dyDescent="0.2">
      <c r="A73" s="8"/>
      <c r="B73" s="28" t="s">
        <v>24</v>
      </c>
      <c r="C73" s="113">
        <v>0.3</v>
      </c>
      <c r="D73" s="113">
        <v>0.3</v>
      </c>
      <c r="E73" s="113">
        <v>0.3</v>
      </c>
      <c r="F73" s="113">
        <v>0.5</v>
      </c>
      <c r="G73" s="113">
        <v>0.6</v>
      </c>
      <c r="H73" s="113">
        <v>0.6</v>
      </c>
      <c r="I73" s="113">
        <v>0.8</v>
      </c>
      <c r="J73" s="113">
        <v>0.7</v>
      </c>
      <c r="K73" s="113">
        <v>0.7</v>
      </c>
      <c r="L73" s="114">
        <v>0.6</v>
      </c>
      <c r="M73" s="114">
        <v>0.8</v>
      </c>
      <c r="N73" s="114">
        <v>0.8</v>
      </c>
      <c r="O73" s="115">
        <v>1</v>
      </c>
      <c r="P73" s="70">
        <v>1.2</v>
      </c>
      <c r="Q73" s="70">
        <v>1.6</v>
      </c>
      <c r="R73" s="70">
        <v>1.9</v>
      </c>
      <c r="S73" s="70">
        <v>2.5</v>
      </c>
      <c r="T73" s="71">
        <v>3.4</v>
      </c>
      <c r="U73" s="70">
        <v>4.5</v>
      </c>
      <c r="V73" s="92">
        <v>5.5</v>
      </c>
      <c r="W73" s="92">
        <v>7.1</v>
      </c>
      <c r="X73" s="92">
        <v>10.6</v>
      </c>
      <c r="Y73" s="92">
        <v>14.3</v>
      </c>
      <c r="Z73" s="401">
        <v>15</v>
      </c>
      <c r="AA73" s="401">
        <v>15.3</v>
      </c>
      <c r="AB73" s="529">
        <f t="shared" si="8"/>
        <v>6.12</v>
      </c>
      <c r="AC73" s="43"/>
    </row>
    <row r="74" spans="1:29" ht="15" x14ac:dyDescent="0.2">
      <c r="A74" s="8"/>
      <c r="B74" s="33" t="s">
        <v>46</v>
      </c>
      <c r="C74" s="116">
        <v>0.1</v>
      </c>
      <c r="D74" s="116">
        <v>0.1</v>
      </c>
      <c r="E74" s="116">
        <v>0.1</v>
      </c>
      <c r="F74" s="116">
        <v>0.1</v>
      </c>
      <c r="G74" s="116">
        <v>0.1</v>
      </c>
      <c r="H74" s="116">
        <v>0.1</v>
      </c>
      <c r="I74" s="116">
        <v>0.2</v>
      </c>
      <c r="J74" s="116">
        <v>0.2</v>
      </c>
      <c r="K74" s="116">
        <v>0.2</v>
      </c>
      <c r="L74" s="116">
        <v>0.2</v>
      </c>
      <c r="M74" s="116">
        <v>0.2</v>
      </c>
      <c r="N74" s="116">
        <v>0.2</v>
      </c>
      <c r="O74" s="116">
        <v>0.3</v>
      </c>
      <c r="P74" s="116">
        <v>0.3</v>
      </c>
      <c r="Q74" s="116">
        <v>0.4</v>
      </c>
      <c r="R74" s="116">
        <v>0.6</v>
      </c>
      <c r="S74" s="116">
        <v>0.7</v>
      </c>
      <c r="T74" s="117">
        <v>1.1000000000000001</v>
      </c>
      <c r="U74" s="123">
        <v>1.7</v>
      </c>
      <c r="V74" s="98">
        <v>2.1</v>
      </c>
      <c r="W74" s="98">
        <v>2.8</v>
      </c>
      <c r="X74" s="98">
        <v>4.7</v>
      </c>
      <c r="Y74" s="98">
        <v>6.7</v>
      </c>
      <c r="Z74" s="402">
        <v>7.2</v>
      </c>
      <c r="AA74" s="402">
        <v>7.5</v>
      </c>
      <c r="AB74" s="530">
        <f t="shared" si="8"/>
        <v>10.714285714285715</v>
      </c>
      <c r="AC74" s="43"/>
    </row>
    <row r="75" spans="1:29" x14ac:dyDescent="0.2">
      <c r="A75" s="8"/>
      <c r="B75" s="34" t="s">
        <v>23</v>
      </c>
      <c r="C75" s="112"/>
      <c r="D75" s="112"/>
      <c r="E75" s="112"/>
      <c r="F75" s="112">
        <v>0.1</v>
      </c>
      <c r="G75" s="112">
        <v>0.1</v>
      </c>
      <c r="H75" s="112">
        <v>0.1</v>
      </c>
      <c r="I75" s="112">
        <v>0.1</v>
      </c>
      <c r="J75" s="112">
        <v>0.1</v>
      </c>
      <c r="K75" s="112">
        <v>0.1</v>
      </c>
      <c r="L75" s="112">
        <v>0.1</v>
      </c>
      <c r="M75" s="112">
        <v>0.1</v>
      </c>
      <c r="N75" s="112">
        <v>0.2</v>
      </c>
      <c r="O75" s="112">
        <v>0.2</v>
      </c>
      <c r="P75" s="112">
        <v>0.2</v>
      </c>
      <c r="Q75" s="112">
        <v>0.3</v>
      </c>
      <c r="R75" s="112">
        <v>0.4</v>
      </c>
      <c r="S75" s="112">
        <v>0.5</v>
      </c>
      <c r="T75" s="119">
        <v>0.7</v>
      </c>
      <c r="U75" s="52">
        <v>1.1000000000000001</v>
      </c>
      <c r="V75" s="92">
        <v>1.3</v>
      </c>
      <c r="W75" s="92">
        <v>1.7</v>
      </c>
      <c r="X75" s="92">
        <v>2.8</v>
      </c>
      <c r="Y75" s="92">
        <v>4</v>
      </c>
      <c r="Z75" s="299">
        <v>4.2</v>
      </c>
      <c r="AA75" s="299">
        <v>4.2</v>
      </c>
      <c r="AB75" s="531">
        <f t="shared" si="8"/>
        <v>8.4</v>
      </c>
      <c r="AC75" s="43"/>
    </row>
    <row r="76" spans="1:29" x14ac:dyDescent="0.2">
      <c r="A76" s="8"/>
      <c r="B76" s="35" t="s">
        <v>24</v>
      </c>
      <c r="C76" s="113">
        <v>0.1</v>
      </c>
      <c r="D76" s="113">
        <v>0.1</v>
      </c>
      <c r="E76" s="113">
        <v>0.1</v>
      </c>
      <c r="F76" s="113">
        <v>0.1</v>
      </c>
      <c r="G76" s="113">
        <v>0.2</v>
      </c>
      <c r="H76" s="113">
        <v>0.2</v>
      </c>
      <c r="I76" s="113">
        <v>0.2</v>
      </c>
      <c r="J76" s="113">
        <v>0.2</v>
      </c>
      <c r="K76" s="113">
        <v>0.2</v>
      </c>
      <c r="L76" s="113">
        <v>0.2</v>
      </c>
      <c r="M76" s="113">
        <v>0.3</v>
      </c>
      <c r="N76" s="113">
        <v>0.2</v>
      </c>
      <c r="O76" s="113">
        <v>0.4</v>
      </c>
      <c r="P76" s="113">
        <v>0.4</v>
      </c>
      <c r="Q76" s="113">
        <v>0.6</v>
      </c>
      <c r="R76" s="113">
        <v>0.8</v>
      </c>
      <c r="S76" s="113">
        <v>1</v>
      </c>
      <c r="T76" s="120">
        <v>1.5</v>
      </c>
      <c r="U76" s="54">
        <v>2.2000000000000002</v>
      </c>
      <c r="V76" s="92">
        <v>2.8</v>
      </c>
      <c r="W76" s="92">
        <v>3.8</v>
      </c>
      <c r="X76" s="92">
        <v>6.6</v>
      </c>
      <c r="Y76" s="92">
        <v>9.4</v>
      </c>
      <c r="Z76" s="401">
        <v>10.199999999999999</v>
      </c>
      <c r="AA76" s="401">
        <v>10.8</v>
      </c>
      <c r="AB76" s="528">
        <f t="shared" si="8"/>
        <v>10.8</v>
      </c>
      <c r="AC76" s="43"/>
    </row>
    <row r="77" spans="1:29" ht="15" x14ac:dyDescent="0.2">
      <c r="A77" s="8"/>
      <c r="B77" s="33" t="s">
        <v>47</v>
      </c>
      <c r="C77" s="116">
        <f>C71-C74</f>
        <v>0.1</v>
      </c>
      <c r="D77" s="116">
        <f t="shared" ref="D77:U77" si="45">D71-D74</f>
        <v>0.1</v>
      </c>
      <c r="E77" s="116">
        <f t="shared" si="45"/>
        <v>0.1</v>
      </c>
      <c r="F77" s="116">
        <f t="shared" si="45"/>
        <v>0.19999999999999998</v>
      </c>
      <c r="G77" s="116">
        <f t="shared" si="45"/>
        <v>0.30000000000000004</v>
      </c>
      <c r="H77" s="116">
        <f t="shared" si="45"/>
        <v>0.30000000000000004</v>
      </c>
      <c r="I77" s="116">
        <f t="shared" si="45"/>
        <v>0.3</v>
      </c>
      <c r="J77" s="116">
        <f t="shared" si="45"/>
        <v>0.3</v>
      </c>
      <c r="K77" s="116">
        <f t="shared" si="45"/>
        <v>0.2</v>
      </c>
      <c r="L77" s="116">
        <f t="shared" si="45"/>
        <v>0.2</v>
      </c>
      <c r="M77" s="116">
        <f t="shared" si="45"/>
        <v>0.3</v>
      </c>
      <c r="N77" s="116">
        <f t="shared" si="45"/>
        <v>0.39999999999999997</v>
      </c>
      <c r="O77" s="116">
        <f t="shared" si="45"/>
        <v>0.39999999999999997</v>
      </c>
      <c r="P77" s="116">
        <f t="shared" si="45"/>
        <v>0.5</v>
      </c>
      <c r="Q77" s="116">
        <f t="shared" si="45"/>
        <v>0.79999999999999993</v>
      </c>
      <c r="R77" s="116">
        <f t="shared" si="45"/>
        <v>0.79999999999999993</v>
      </c>
      <c r="S77" s="116">
        <f t="shared" si="45"/>
        <v>1.1000000000000001</v>
      </c>
      <c r="T77" s="116">
        <f t="shared" si="45"/>
        <v>1.2999999999999998</v>
      </c>
      <c r="U77" s="116">
        <f t="shared" si="45"/>
        <v>1.5000000000000002</v>
      </c>
      <c r="V77" s="116">
        <f t="shared" ref="V77:W79" si="46">V71-V74</f>
        <v>1.7999999999999998</v>
      </c>
      <c r="W77" s="116">
        <f t="shared" si="46"/>
        <v>2.2000000000000002</v>
      </c>
      <c r="X77" s="116">
        <f t="shared" ref="X77:AA77" si="47">X71-X74</f>
        <v>2.8</v>
      </c>
      <c r="Y77" s="116">
        <f t="shared" si="47"/>
        <v>3.3</v>
      </c>
      <c r="Z77" s="116">
        <f t="shared" si="47"/>
        <v>3.2</v>
      </c>
      <c r="AA77" s="117">
        <f t="shared" si="47"/>
        <v>3.0999999999999996</v>
      </c>
      <c r="AB77" s="530">
        <f t="shared" si="8"/>
        <v>2.8181818181818175</v>
      </c>
      <c r="AC77" s="43"/>
    </row>
    <row r="78" spans="1:29" x14ac:dyDescent="0.2">
      <c r="A78" s="8"/>
      <c r="B78" s="34" t="s">
        <v>23</v>
      </c>
      <c r="C78" s="95">
        <f>C72-C75</f>
        <v>0.1</v>
      </c>
      <c r="D78" s="95">
        <f t="shared" ref="D78:U78" si="48">D72-D75</f>
        <v>0.1</v>
      </c>
      <c r="E78" s="95">
        <f t="shared" si="48"/>
        <v>0.1</v>
      </c>
      <c r="F78" s="95">
        <f t="shared" si="48"/>
        <v>0.1</v>
      </c>
      <c r="G78" s="95">
        <f t="shared" si="48"/>
        <v>0.1</v>
      </c>
      <c r="H78" s="95">
        <f t="shared" si="48"/>
        <v>0.19999999999999998</v>
      </c>
      <c r="I78" s="95">
        <f t="shared" si="48"/>
        <v>0.19999999999999998</v>
      </c>
      <c r="J78" s="95">
        <f t="shared" si="48"/>
        <v>0.19999999999999998</v>
      </c>
      <c r="K78" s="95">
        <f t="shared" si="48"/>
        <v>0.19999999999999998</v>
      </c>
      <c r="L78" s="95">
        <f t="shared" si="48"/>
        <v>0.1</v>
      </c>
      <c r="M78" s="95">
        <f t="shared" si="48"/>
        <v>0.19999999999999998</v>
      </c>
      <c r="N78" s="95">
        <f t="shared" si="48"/>
        <v>0.2</v>
      </c>
      <c r="O78" s="95">
        <f t="shared" si="48"/>
        <v>0.2</v>
      </c>
      <c r="P78" s="95">
        <f t="shared" si="48"/>
        <v>0.3</v>
      </c>
      <c r="Q78" s="95">
        <f t="shared" si="48"/>
        <v>0.39999999999999997</v>
      </c>
      <c r="R78" s="95">
        <f t="shared" si="48"/>
        <v>0.4</v>
      </c>
      <c r="S78" s="95">
        <f t="shared" si="48"/>
        <v>0.60000000000000009</v>
      </c>
      <c r="T78" s="95">
        <f t="shared" si="48"/>
        <v>0.7</v>
      </c>
      <c r="U78" s="95">
        <f t="shared" si="48"/>
        <v>0.79999999999999982</v>
      </c>
      <c r="V78" s="95">
        <f t="shared" si="46"/>
        <v>1.0999999999999999</v>
      </c>
      <c r="W78" s="95">
        <f t="shared" si="46"/>
        <v>1.2</v>
      </c>
      <c r="X78" s="95">
        <f t="shared" ref="X78:AA78" si="49">X72-X75</f>
        <v>1.5</v>
      </c>
      <c r="Y78" s="95">
        <f t="shared" si="49"/>
        <v>1.7999999999999998</v>
      </c>
      <c r="Z78" s="95">
        <f t="shared" si="49"/>
        <v>1.7000000000000002</v>
      </c>
      <c r="AA78" s="95">
        <f t="shared" si="49"/>
        <v>1.7000000000000002</v>
      </c>
      <c r="AB78" s="531">
        <f t="shared" si="8"/>
        <v>2.833333333333333</v>
      </c>
      <c r="AC78" s="43"/>
    </row>
    <row r="79" spans="1:29" x14ac:dyDescent="0.2">
      <c r="A79" s="8"/>
      <c r="B79" s="35" t="s">
        <v>24</v>
      </c>
      <c r="C79" s="113">
        <f>C73-C76</f>
        <v>0.19999999999999998</v>
      </c>
      <c r="D79" s="113">
        <f t="shared" ref="D79:U79" si="50">D73-D76</f>
        <v>0.19999999999999998</v>
      </c>
      <c r="E79" s="113">
        <f t="shared" si="50"/>
        <v>0.19999999999999998</v>
      </c>
      <c r="F79" s="113">
        <f t="shared" si="50"/>
        <v>0.4</v>
      </c>
      <c r="G79" s="113">
        <f t="shared" si="50"/>
        <v>0.39999999999999997</v>
      </c>
      <c r="H79" s="113">
        <f t="shared" si="50"/>
        <v>0.39999999999999997</v>
      </c>
      <c r="I79" s="113">
        <f t="shared" si="50"/>
        <v>0.60000000000000009</v>
      </c>
      <c r="J79" s="113">
        <f t="shared" si="50"/>
        <v>0.49999999999999994</v>
      </c>
      <c r="K79" s="113">
        <f t="shared" si="50"/>
        <v>0.49999999999999994</v>
      </c>
      <c r="L79" s="113">
        <f t="shared" si="50"/>
        <v>0.39999999999999997</v>
      </c>
      <c r="M79" s="113">
        <f t="shared" si="50"/>
        <v>0.5</v>
      </c>
      <c r="N79" s="113">
        <f t="shared" si="50"/>
        <v>0.60000000000000009</v>
      </c>
      <c r="O79" s="113">
        <f t="shared" si="50"/>
        <v>0.6</v>
      </c>
      <c r="P79" s="113">
        <f t="shared" si="50"/>
        <v>0.79999999999999993</v>
      </c>
      <c r="Q79" s="113">
        <f t="shared" si="50"/>
        <v>1</v>
      </c>
      <c r="R79" s="113">
        <f t="shared" si="50"/>
        <v>1.0999999999999999</v>
      </c>
      <c r="S79" s="113">
        <f t="shared" si="50"/>
        <v>1.5</v>
      </c>
      <c r="T79" s="113">
        <f t="shared" si="50"/>
        <v>1.9</v>
      </c>
      <c r="U79" s="113">
        <f t="shared" si="50"/>
        <v>2.2999999999999998</v>
      </c>
      <c r="V79" s="113">
        <f t="shared" si="46"/>
        <v>2.7</v>
      </c>
      <c r="W79" s="113">
        <f t="shared" si="46"/>
        <v>3.3</v>
      </c>
      <c r="X79" s="113">
        <f t="shared" ref="X79:AA79" si="51">X73-X76</f>
        <v>4</v>
      </c>
      <c r="Y79" s="113">
        <f t="shared" si="51"/>
        <v>4.9000000000000004</v>
      </c>
      <c r="Z79" s="113">
        <f t="shared" si="51"/>
        <v>4.8000000000000007</v>
      </c>
      <c r="AA79" s="120">
        <f t="shared" si="51"/>
        <v>4.5</v>
      </c>
      <c r="AB79" s="528">
        <f t="shared" si="8"/>
        <v>3</v>
      </c>
      <c r="AC79" s="43"/>
    </row>
    <row r="80" spans="1:29" ht="15" x14ac:dyDescent="0.2">
      <c r="A80" s="8"/>
      <c r="B80" s="33" t="s">
        <v>79</v>
      </c>
      <c r="C80" s="116"/>
      <c r="D80" s="116"/>
      <c r="E80" s="116"/>
      <c r="F80" s="116"/>
      <c r="G80" s="116"/>
      <c r="H80" s="116"/>
      <c r="I80" s="116"/>
      <c r="J80" s="116"/>
      <c r="K80" s="116"/>
      <c r="L80" s="116"/>
      <c r="M80" s="116"/>
      <c r="N80" s="116"/>
      <c r="O80" s="116"/>
      <c r="P80" s="116"/>
      <c r="Q80" s="116">
        <v>0.1</v>
      </c>
      <c r="R80" s="116">
        <v>0.1</v>
      </c>
      <c r="S80" s="116">
        <v>0.2</v>
      </c>
      <c r="T80" s="117">
        <v>0.3</v>
      </c>
      <c r="U80" s="122">
        <v>0.8</v>
      </c>
      <c r="V80" s="98">
        <v>1.2</v>
      </c>
      <c r="W80" s="98">
        <v>1.8</v>
      </c>
      <c r="X80" s="98">
        <v>3.8</v>
      </c>
      <c r="Y80" s="98">
        <v>6</v>
      </c>
      <c r="Z80" s="402">
        <v>6.8</v>
      </c>
      <c r="AA80" s="402">
        <v>7.2</v>
      </c>
      <c r="AB80" s="530">
        <f t="shared" si="8"/>
        <v>36</v>
      </c>
      <c r="AC80" s="43"/>
    </row>
    <row r="81" spans="1:29" x14ac:dyDescent="0.2">
      <c r="A81" s="8"/>
      <c r="B81" s="34" t="s">
        <v>23</v>
      </c>
      <c r="C81" s="95"/>
      <c r="D81" s="95"/>
      <c r="E81" s="95"/>
      <c r="F81" s="95"/>
      <c r="G81" s="95"/>
      <c r="H81" s="95"/>
      <c r="I81" s="95"/>
      <c r="J81" s="95"/>
      <c r="K81" s="95"/>
      <c r="L81" s="95"/>
      <c r="M81" s="95"/>
      <c r="N81" s="95"/>
      <c r="O81" s="95"/>
      <c r="P81" s="95"/>
      <c r="Q81" s="95">
        <v>0</v>
      </c>
      <c r="R81" s="95">
        <v>0.1</v>
      </c>
      <c r="S81" s="95">
        <v>0.1</v>
      </c>
      <c r="T81" s="95">
        <v>0.2</v>
      </c>
      <c r="U81" s="52">
        <v>0.5</v>
      </c>
      <c r="V81" s="92">
        <v>0.8</v>
      </c>
      <c r="W81" s="92">
        <v>1.1000000000000001</v>
      </c>
      <c r="X81" s="92">
        <v>2.2000000000000002</v>
      </c>
      <c r="Y81" s="92">
        <v>3.5</v>
      </c>
      <c r="Z81" s="299">
        <v>3.8</v>
      </c>
      <c r="AA81" s="299">
        <v>4</v>
      </c>
      <c r="AB81" s="531">
        <f t="shared" si="8"/>
        <v>40</v>
      </c>
      <c r="AC81" s="43"/>
    </row>
    <row r="82" spans="1:29" x14ac:dyDescent="0.2">
      <c r="A82" s="8"/>
      <c r="B82" s="35" t="s">
        <v>24</v>
      </c>
      <c r="C82" s="113"/>
      <c r="D82" s="113"/>
      <c r="E82" s="113"/>
      <c r="F82" s="113"/>
      <c r="G82" s="113"/>
      <c r="H82" s="113"/>
      <c r="I82" s="113"/>
      <c r="J82" s="113"/>
      <c r="K82" s="113"/>
      <c r="L82" s="113"/>
      <c r="M82" s="113"/>
      <c r="N82" s="113"/>
      <c r="O82" s="113"/>
      <c r="P82" s="113"/>
      <c r="Q82" s="113">
        <v>0.1</v>
      </c>
      <c r="R82" s="113">
        <v>0.1</v>
      </c>
      <c r="S82" s="113">
        <v>0.2</v>
      </c>
      <c r="T82" s="120">
        <v>0.5</v>
      </c>
      <c r="U82" s="69">
        <v>1.2</v>
      </c>
      <c r="V82" s="92">
        <v>1.6</v>
      </c>
      <c r="W82" s="92">
        <v>2.5</v>
      </c>
      <c r="X82" s="92">
        <v>5.3</v>
      </c>
      <c r="Y82" s="92">
        <v>8.5</v>
      </c>
      <c r="Z82" s="401">
        <v>9.6999999999999993</v>
      </c>
      <c r="AA82" s="401">
        <v>10.4</v>
      </c>
      <c r="AB82" s="528">
        <f t="shared" si="8"/>
        <v>52</v>
      </c>
      <c r="AC82" s="43"/>
    </row>
    <row r="83" spans="1:29" ht="15" x14ac:dyDescent="0.2">
      <c r="A83" s="8"/>
      <c r="B83" s="33" t="s">
        <v>49</v>
      </c>
      <c r="C83" s="116"/>
      <c r="D83" s="116"/>
      <c r="E83" s="116"/>
      <c r="F83" s="116"/>
      <c r="G83" s="116"/>
      <c r="H83" s="116"/>
      <c r="I83" s="116"/>
      <c r="J83" s="116"/>
      <c r="K83" s="116"/>
      <c r="L83" s="116"/>
      <c r="M83" s="116"/>
      <c r="N83" s="116"/>
      <c r="O83" s="116"/>
      <c r="P83" s="116"/>
      <c r="Q83" s="116">
        <f t="shared" ref="Q83:V85" si="52">Q71-Q80</f>
        <v>1.0999999999999999</v>
      </c>
      <c r="R83" s="116">
        <f t="shared" si="52"/>
        <v>1.2999999999999998</v>
      </c>
      <c r="S83" s="116">
        <f t="shared" si="52"/>
        <v>1.6</v>
      </c>
      <c r="T83" s="116">
        <f t="shared" si="52"/>
        <v>2.1</v>
      </c>
      <c r="U83" s="116">
        <f t="shared" si="52"/>
        <v>2.4000000000000004</v>
      </c>
      <c r="V83" s="116">
        <f t="shared" si="52"/>
        <v>2.7</v>
      </c>
      <c r="W83" s="116">
        <f t="shared" ref="W83" si="53">W71-W80</f>
        <v>3.2</v>
      </c>
      <c r="X83" s="116">
        <f t="shared" ref="X83:AA83" si="54">X71-X80</f>
        <v>3.7</v>
      </c>
      <c r="Y83" s="116">
        <f t="shared" si="54"/>
        <v>4</v>
      </c>
      <c r="Z83" s="116">
        <f t="shared" si="54"/>
        <v>3.6000000000000005</v>
      </c>
      <c r="AA83" s="117">
        <f t="shared" si="54"/>
        <v>3.3999999999999995</v>
      </c>
      <c r="AB83" s="533">
        <f t="shared" si="8"/>
        <v>2.1249999999999996</v>
      </c>
      <c r="AC83" s="43"/>
    </row>
    <row r="84" spans="1:29" x14ac:dyDescent="0.2">
      <c r="A84" s="8"/>
      <c r="B84" s="34" t="s">
        <v>23</v>
      </c>
      <c r="C84" s="95"/>
      <c r="D84" s="95"/>
      <c r="E84" s="95"/>
      <c r="F84" s="95"/>
      <c r="G84" s="95"/>
      <c r="H84" s="95"/>
      <c r="I84" s="95"/>
      <c r="J84" s="95"/>
      <c r="K84" s="95"/>
      <c r="L84" s="95"/>
      <c r="M84" s="95"/>
      <c r="N84" s="95"/>
      <c r="O84" s="95"/>
      <c r="P84" s="95"/>
      <c r="Q84" s="95">
        <f t="shared" si="52"/>
        <v>0.7</v>
      </c>
      <c r="R84" s="95">
        <f t="shared" si="52"/>
        <v>0.70000000000000007</v>
      </c>
      <c r="S84" s="95">
        <f t="shared" si="52"/>
        <v>1</v>
      </c>
      <c r="T84" s="95">
        <f t="shared" si="52"/>
        <v>1.2</v>
      </c>
      <c r="U84" s="95">
        <f t="shared" si="52"/>
        <v>1.4</v>
      </c>
      <c r="V84" s="95">
        <f t="shared" si="52"/>
        <v>1.5999999999999999</v>
      </c>
      <c r="W84" s="95">
        <f t="shared" ref="W84" si="55">W72-W81</f>
        <v>1.7999999999999998</v>
      </c>
      <c r="X84" s="95">
        <f t="shared" ref="X84:AA84" si="56">X72-X81</f>
        <v>2.0999999999999996</v>
      </c>
      <c r="Y84" s="95">
        <f t="shared" si="56"/>
        <v>2.2999999999999998</v>
      </c>
      <c r="Z84" s="95">
        <f t="shared" si="56"/>
        <v>2.1000000000000005</v>
      </c>
      <c r="AA84" s="95">
        <f t="shared" si="56"/>
        <v>1.9000000000000004</v>
      </c>
      <c r="AB84" s="521">
        <f t="shared" si="8"/>
        <v>1.9000000000000004</v>
      </c>
      <c r="AC84" s="43"/>
    </row>
    <row r="85" spans="1:29" x14ac:dyDescent="0.2">
      <c r="A85" s="8"/>
      <c r="B85" s="34" t="s">
        <v>24</v>
      </c>
      <c r="C85" s="112"/>
      <c r="D85" s="112"/>
      <c r="E85" s="112"/>
      <c r="F85" s="112"/>
      <c r="G85" s="112"/>
      <c r="H85" s="112"/>
      <c r="I85" s="112"/>
      <c r="J85" s="112"/>
      <c r="K85" s="112"/>
      <c r="L85" s="112"/>
      <c r="M85" s="112"/>
      <c r="N85" s="112"/>
      <c r="O85" s="112"/>
      <c r="P85" s="112"/>
      <c r="Q85" s="112">
        <f t="shared" si="52"/>
        <v>1.5</v>
      </c>
      <c r="R85" s="112">
        <f t="shared" si="52"/>
        <v>1.7999999999999998</v>
      </c>
      <c r="S85" s="112">
        <f t="shared" si="52"/>
        <v>2.2999999999999998</v>
      </c>
      <c r="T85" s="112">
        <f t="shared" si="52"/>
        <v>2.9</v>
      </c>
      <c r="U85" s="112">
        <f t="shared" si="52"/>
        <v>3.3</v>
      </c>
      <c r="V85" s="112">
        <f t="shared" si="52"/>
        <v>3.9</v>
      </c>
      <c r="W85" s="112">
        <f t="shared" ref="W85" si="57">W73-W82</f>
        <v>4.5999999999999996</v>
      </c>
      <c r="X85" s="112">
        <f t="shared" ref="X85:AA85" si="58">X73-X82</f>
        <v>5.3</v>
      </c>
      <c r="Y85" s="112">
        <f t="shared" si="58"/>
        <v>5.8000000000000007</v>
      </c>
      <c r="Z85" s="112">
        <f t="shared" si="58"/>
        <v>5.3000000000000007</v>
      </c>
      <c r="AA85" s="119">
        <f t="shared" si="58"/>
        <v>4.9000000000000004</v>
      </c>
      <c r="AB85" s="420">
        <f t="shared" si="8"/>
        <v>2.1304347826086958</v>
      </c>
      <c r="AC85" s="43"/>
    </row>
    <row r="86" spans="1:29" ht="16" x14ac:dyDescent="0.2">
      <c r="A86" s="8"/>
      <c r="B86" s="506" t="s">
        <v>50</v>
      </c>
      <c r="C86" s="497">
        <v>0.4</v>
      </c>
      <c r="D86" s="497">
        <v>0.5</v>
      </c>
      <c r="E86" s="497">
        <v>0.6</v>
      </c>
      <c r="F86" s="497">
        <v>0.7</v>
      </c>
      <c r="G86" s="497">
        <v>0.8</v>
      </c>
      <c r="H86" s="497">
        <v>0.9</v>
      </c>
      <c r="I86" s="497">
        <v>1.1000000000000001</v>
      </c>
      <c r="J86" s="497">
        <v>1.3</v>
      </c>
      <c r="K86" s="497">
        <v>1.5</v>
      </c>
      <c r="L86" s="497">
        <v>1.6</v>
      </c>
      <c r="M86" s="497">
        <v>1.8</v>
      </c>
      <c r="N86" s="497">
        <v>2.1</v>
      </c>
      <c r="O86" s="497">
        <v>2.2000000000000002</v>
      </c>
      <c r="P86" s="497">
        <v>2.1</v>
      </c>
      <c r="Q86" s="497">
        <v>2.2000000000000002</v>
      </c>
      <c r="R86" s="497">
        <v>2.5</v>
      </c>
      <c r="S86" s="497">
        <v>2.7</v>
      </c>
      <c r="T86" s="497">
        <v>3.3</v>
      </c>
      <c r="U86" s="497">
        <v>3.6</v>
      </c>
      <c r="V86" s="497">
        <v>3.3</v>
      </c>
      <c r="W86" s="497">
        <v>3</v>
      </c>
      <c r="X86" s="497">
        <v>3.8</v>
      </c>
      <c r="Y86" s="497">
        <v>3.8</v>
      </c>
      <c r="Z86" s="497">
        <v>3.3</v>
      </c>
      <c r="AA86" s="522">
        <v>3.2</v>
      </c>
      <c r="AB86" s="527">
        <f t="shared" si="8"/>
        <v>1.1851851851851851</v>
      </c>
      <c r="AC86" s="43"/>
    </row>
    <row r="87" spans="1:29" x14ac:dyDescent="0.2">
      <c r="A87" s="8"/>
      <c r="B87" s="34" t="s">
        <v>51</v>
      </c>
      <c r="C87" s="95">
        <v>0.3</v>
      </c>
      <c r="D87" s="95">
        <v>0.3</v>
      </c>
      <c r="E87" s="95">
        <v>0.4</v>
      </c>
      <c r="F87" s="95">
        <v>0.5</v>
      </c>
      <c r="G87" s="95">
        <v>0.6</v>
      </c>
      <c r="H87" s="95">
        <v>0.7</v>
      </c>
      <c r="I87" s="95">
        <v>0.8</v>
      </c>
      <c r="J87" s="95">
        <v>1</v>
      </c>
      <c r="K87" s="95">
        <v>1.2</v>
      </c>
      <c r="L87" s="95">
        <v>1.3</v>
      </c>
      <c r="M87" s="95">
        <v>1.5</v>
      </c>
      <c r="N87" s="95">
        <v>1.6</v>
      </c>
      <c r="O87" s="95">
        <v>1.8</v>
      </c>
      <c r="P87" s="95">
        <v>1.7</v>
      </c>
      <c r="Q87" s="95">
        <v>1.9</v>
      </c>
      <c r="R87" s="95">
        <v>2.1</v>
      </c>
      <c r="S87" s="95">
        <v>2.2999999999999998</v>
      </c>
      <c r="T87" s="95">
        <v>2.7</v>
      </c>
      <c r="U87" s="357">
        <v>2.9</v>
      </c>
      <c r="V87" s="302">
        <v>2.7</v>
      </c>
      <c r="W87" s="302">
        <v>2.4</v>
      </c>
      <c r="X87" s="302">
        <v>2.9</v>
      </c>
      <c r="Y87" s="302">
        <v>3</v>
      </c>
      <c r="Z87" s="299">
        <v>2.7</v>
      </c>
      <c r="AA87" s="299">
        <v>2.5</v>
      </c>
      <c r="AB87" s="532">
        <f t="shared" si="8"/>
        <v>1.0869565217391306</v>
      </c>
      <c r="AC87" s="43"/>
    </row>
    <row r="88" spans="1:29" x14ac:dyDescent="0.2">
      <c r="A88" s="8"/>
      <c r="B88" s="34" t="s">
        <v>52</v>
      </c>
      <c r="C88" s="95">
        <v>0.5</v>
      </c>
      <c r="D88" s="95">
        <v>0.6</v>
      </c>
      <c r="E88" s="95">
        <v>0.7</v>
      </c>
      <c r="F88" s="95">
        <v>0.9</v>
      </c>
      <c r="G88" s="95">
        <v>0.9</v>
      </c>
      <c r="H88" s="95">
        <v>1.1000000000000001</v>
      </c>
      <c r="I88" s="95">
        <v>1.3</v>
      </c>
      <c r="J88" s="95">
        <v>1.6</v>
      </c>
      <c r="K88" s="95">
        <v>1.7</v>
      </c>
      <c r="L88" s="95">
        <v>2</v>
      </c>
      <c r="M88" s="95">
        <v>2.2000000000000002</v>
      </c>
      <c r="N88" s="95">
        <v>2.6</v>
      </c>
      <c r="O88" s="95">
        <v>2.6</v>
      </c>
      <c r="P88" s="95">
        <v>2.4</v>
      </c>
      <c r="Q88" s="95">
        <v>2.5</v>
      </c>
      <c r="R88" s="95">
        <v>2.8</v>
      </c>
      <c r="S88" s="95">
        <v>3.2</v>
      </c>
      <c r="T88" s="95">
        <v>4</v>
      </c>
      <c r="U88" s="54">
        <v>4.2</v>
      </c>
      <c r="V88" s="92">
        <v>3.9</v>
      </c>
      <c r="W88" s="92">
        <v>3.6</v>
      </c>
      <c r="X88" s="92">
        <v>4.7</v>
      </c>
      <c r="Y88" s="92">
        <v>4.5999999999999996</v>
      </c>
      <c r="Z88" s="401">
        <v>3.9</v>
      </c>
      <c r="AA88" s="401">
        <v>3.8</v>
      </c>
      <c r="AB88" s="529">
        <f t="shared" si="8"/>
        <v>1.1874999999999998</v>
      </c>
      <c r="AC88" s="43"/>
    </row>
    <row r="89" spans="1:29" ht="15" x14ac:dyDescent="0.2">
      <c r="A89" s="8"/>
      <c r="B89" s="33" t="s">
        <v>53</v>
      </c>
      <c r="C89" s="116">
        <v>0.2</v>
      </c>
      <c r="D89" s="116">
        <v>0.3</v>
      </c>
      <c r="E89" s="116">
        <v>0.4</v>
      </c>
      <c r="F89" s="116">
        <v>0.5</v>
      </c>
      <c r="G89" s="116">
        <v>0.6</v>
      </c>
      <c r="H89" s="116">
        <v>0.7</v>
      </c>
      <c r="I89" s="116">
        <v>0.8</v>
      </c>
      <c r="J89" s="116">
        <v>1</v>
      </c>
      <c r="K89" s="116">
        <v>1.2</v>
      </c>
      <c r="L89" s="116">
        <v>1.3</v>
      </c>
      <c r="M89" s="116">
        <v>1.5</v>
      </c>
      <c r="N89" s="116">
        <v>1.8</v>
      </c>
      <c r="O89" s="116">
        <v>1.9</v>
      </c>
      <c r="P89" s="116">
        <v>1.8</v>
      </c>
      <c r="Q89" s="116">
        <v>1.8</v>
      </c>
      <c r="R89" s="116">
        <v>2.1</v>
      </c>
      <c r="S89" s="116">
        <v>2.2999999999999998</v>
      </c>
      <c r="T89" s="117">
        <v>2.9</v>
      </c>
      <c r="U89" s="122">
        <v>3.1</v>
      </c>
      <c r="V89" s="98">
        <v>2.8</v>
      </c>
      <c r="W89" s="98">
        <v>2.6</v>
      </c>
      <c r="X89" s="98">
        <v>3.4</v>
      </c>
      <c r="Y89" s="98">
        <v>3.4</v>
      </c>
      <c r="Z89" s="402">
        <v>2.8</v>
      </c>
      <c r="AA89" s="402">
        <v>2.8</v>
      </c>
      <c r="AB89" s="530">
        <f t="shared" si="8"/>
        <v>1.2173913043478262</v>
      </c>
      <c r="AC89" s="43"/>
    </row>
    <row r="90" spans="1:29" x14ac:dyDescent="0.2">
      <c r="A90" s="8"/>
      <c r="B90" s="34" t="s">
        <v>23</v>
      </c>
      <c r="C90" s="95">
        <v>0.2</v>
      </c>
      <c r="D90" s="95">
        <v>0.2</v>
      </c>
      <c r="E90" s="95">
        <v>0.3</v>
      </c>
      <c r="F90" s="95">
        <v>0.4</v>
      </c>
      <c r="G90" s="95">
        <v>0.4</v>
      </c>
      <c r="H90" s="95">
        <v>0.5</v>
      </c>
      <c r="I90" s="95">
        <v>0.6</v>
      </c>
      <c r="J90" s="95">
        <v>0.7</v>
      </c>
      <c r="K90" s="95">
        <v>1</v>
      </c>
      <c r="L90" s="95">
        <v>1</v>
      </c>
      <c r="M90" s="95">
        <v>1.2</v>
      </c>
      <c r="N90" s="95">
        <v>1.3</v>
      </c>
      <c r="O90" s="95">
        <v>1.5</v>
      </c>
      <c r="P90" s="95">
        <v>1.4</v>
      </c>
      <c r="Q90" s="95">
        <v>1.5</v>
      </c>
      <c r="R90" s="95">
        <v>1.8</v>
      </c>
      <c r="S90" s="95">
        <v>1.9</v>
      </c>
      <c r="T90" s="95">
        <v>2.2999999999999998</v>
      </c>
      <c r="U90" s="52">
        <v>2.4</v>
      </c>
      <c r="V90" s="92">
        <v>2.2000000000000002</v>
      </c>
      <c r="W90" s="92">
        <v>2</v>
      </c>
      <c r="X90" s="92">
        <v>2.5</v>
      </c>
      <c r="Y90" s="92">
        <v>2.6</v>
      </c>
      <c r="Z90" s="299">
        <v>2.2999999999999998</v>
      </c>
      <c r="AA90" s="299">
        <v>2.1</v>
      </c>
      <c r="AB90" s="531">
        <f t="shared" si="8"/>
        <v>1.1052631578947369</v>
      </c>
      <c r="AC90" s="43"/>
    </row>
    <row r="91" spans="1:29" x14ac:dyDescent="0.2">
      <c r="A91" s="8"/>
      <c r="B91" s="35" t="s">
        <v>24</v>
      </c>
      <c r="C91" s="95">
        <v>0.3</v>
      </c>
      <c r="D91" s="95">
        <v>0.4</v>
      </c>
      <c r="E91" s="95">
        <v>0.5</v>
      </c>
      <c r="F91" s="95">
        <v>0.7</v>
      </c>
      <c r="G91" s="95">
        <v>0.7</v>
      </c>
      <c r="H91" s="95">
        <v>0.9</v>
      </c>
      <c r="I91" s="95">
        <v>1</v>
      </c>
      <c r="J91" s="95">
        <v>1.3</v>
      </c>
      <c r="K91" s="95">
        <v>1.4</v>
      </c>
      <c r="L91" s="95">
        <v>1.6</v>
      </c>
      <c r="M91" s="95">
        <v>1.8</v>
      </c>
      <c r="N91" s="95">
        <v>2.2000000000000002</v>
      </c>
      <c r="O91" s="95">
        <v>2.2000000000000002</v>
      </c>
      <c r="P91" s="95">
        <v>2.1</v>
      </c>
      <c r="Q91" s="95">
        <v>2.2000000000000002</v>
      </c>
      <c r="R91" s="95">
        <v>2.5</v>
      </c>
      <c r="S91" s="95">
        <v>2.7</v>
      </c>
      <c r="T91" s="95">
        <v>3.5</v>
      </c>
      <c r="U91" s="69">
        <v>3.7</v>
      </c>
      <c r="V91" s="92">
        <v>3.4</v>
      </c>
      <c r="W91" s="92">
        <v>3.1</v>
      </c>
      <c r="X91" s="92">
        <v>4.2</v>
      </c>
      <c r="Y91" s="92">
        <v>4.0999999999999996</v>
      </c>
      <c r="Z91" s="401">
        <v>3.4</v>
      </c>
      <c r="AA91" s="401">
        <v>3.4</v>
      </c>
      <c r="AB91" s="528">
        <f t="shared" si="8"/>
        <v>1.2592592592592591</v>
      </c>
      <c r="AC91" s="43"/>
    </row>
    <row r="92" spans="1:29" ht="15" x14ac:dyDescent="0.2">
      <c r="A92" s="8"/>
      <c r="B92" s="33" t="s">
        <v>54</v>
      </c>
      <c r="C92" s="116">
        <f>C86-C89</f>
        <v>0.2</v>
      </c>
      <c r="D92" s="116">
        <f t="shared" ref="D92:U92" si="59">D86-D89</f>
        <v>0.2</v>
      </c>
      <c r="E92" s="116">
        <f t="shared" si="59"/>
        <v>0.19999999999999996</v>
      </c>
      <c r="F92" s="116">
        <f t="shared" si="59"/>
        <v>0.19999999999999996</v>
      </c>
      <c r="G92" s="116">
        <f t="shared" si="59"/>
        <v>0.20000000000000007</v>
      </c>
      <c r="H92" s="116">
        <f t="shared" si="59"/>
        <v>0.20000000000000007</v>
      </c>
      <c r="I92" s="116">
        <f t="shared" si="59"/>
        <v>0.30000000000000004</v>
      </c>
      <c r="J92" s="116">
        <f t="shared" si="59"/>
        <v>0.30000000000000004</v>
      </c>
      <c r="K92" s="116">
        <f t="shared" si="59"/>
        <v>0.30000000000000004</v>
      </c>
      <c r="L92" s="116">
        <f t="shared" si="59"/>
        <v>0.30000000000000004</v>
      </c>
      <c r="M92" s="116">
        <f t="shared" si="59"/>
        <v>0.30000000000000004</v>
      </c>
      <c r="N92" s="116">
        <f t="shared" si="59"/>
        <v>0.30000000000000004</v>
      </c>
      <c r="O92" s="116">
        <f t="shared" si="59"/>
        <v>0.30000000000000027</v>
      </c>
      <c r="P92" s="116">
        <f t="shared" si="59"/>
        <v>0.30000000000000004</v>
      </c>
      <c r="Q92" s="116">
        <f t="shared" si="59"/>
        <v>0.40000000000000013</v>
      </c>
      <c r="R92" s="116">
        <f t="shared" si="59"/>
        <v>0.39999999999999991</v>
      </c>
      <c r="S92" s="116">
        <f t="shared" si="59"/>
        <v>0.40000000000000036</v>
      </c>
      <c r="T92" s="116">
        <f t="shared" si="59"/>
        <v>0.39999999999999991</v>
      </c>
      <c r="U92" s="116">
        <f t="shared" si="59"/>
        <v>0.5</v>
      </c>
      <c r="V92" s="116">
        <f t="shared" ref="V92:W94" si="60">V86-V89</f>
        <v>0.5</v>
      </c>
      <c r="W92" s="116">
        <f t="shared" si="60"/>
        <v>0.39999999999999991</v>
      </c>
      <c r="X92" s="116">
        <f t="shared" ref="X92:AA92" si="61">X86-X89</f>
        <v>0.39999999999999991</v>
      </c>
      <c r="Y92" s="116">
        <f t="shared" si="61"/>
        <v>0.39999999999999991</v>
      </c>
      <c r="Z92" s="116">
        <f t="shared" si="61"/>
        <v>0.5</v>
      </c>
      <c r="AA92" s="117">
        <f t="shared" si="61"/>
        <v>0.40000000000000036</v>
      </c>
      <c r="AB92" s="530">
        <f t="shared" si="8"/>
        <v>1</v>
      </c>
      <c r="AC92" s="43"/>
    </row>
    <row r="93" spans="1:29" x14ac:dyDescent="0.2">
      <c r="A93" s="8"/>
      <c r="B93" s="34" t="s">
        <v>23</v>
      </c>
      <c r="C93" s="95">
        <f>C87-C90</f>
        <v>9.9999999999999978E-2</v>
      </c>
      <c r="D93" s="95">
        <f t="shared" ref="D93:U93" si="62">D87-D90</f>
        <v>9.9999999999999978E-2</v>
      </c>
      <c r="E93" s="95">
        <f t="shared" si="62"/>
        <v>0.10000000000000003</v>
      </c>
      <c r="F93" s="95">
        <f t="shared" si="62"/>
        <v>9.9999999999999978E-2</v>
      </c>
      <c r="G93" s="95">
        <f t="shared" si="62"/>
        <v>0.19999999999999996</v>
      </c>
      <c r="H93" s="95">
        <f t="shared" si="62"/>
        <v>0.19999999999999996</v>
      </c>
      <c r="I93" s="95">
        <f t="shared" si="62"/>
        <v>0.20000000000000007</v>
      </c>
      <c r="J93" s="95">
        <f t="shared" si="62"/>
        <v>0.30000000000000004</v>
      </c>
      <c r="K93" s="95">
        <f t="shared" si="62"/>
        <v>0.19999999999999996</v>
      </c>
      <c r="L93" s="95">
        <f t="shared" si="62"/>
        <v>0.30000000000000004</v>
      </c>
      <c r="M93" s="95">
        <f t="shared" si="62"/>
        <v>0.30000000000000004</v>
      </c>
      <c r="N93" s="95">
        <f t="shared" si="62"/>
        <v>0.30000000000000004</v>
      </c>
      <c r="O93" s="95">
        <f t="shared" si="62"/>
        <v>0.30000000000000004</v>
      </c>
      <c r="P93" s="95">
        <f t="shared" si="62"/>
        <v>0.30000000000000004</v>
      </c>
      <c r="Q93" s="95">
        <f t="shared" si="62"/>
        <v>0.39999999999999991</v>
      </c>
      <c r="R93" s="95">
        <f t="shared" si="62"/>
        <v>0.30000000000000004</v>
      </c>
      <c r="S93" s="95">
        <f t="shared" si="62"/>
        <v>0.39999999999999991</v>
      </c>
      <c r="T93" s="95">
        <f t="shared" si="62"/>
        <v>0.40000000000000036</v>
      </c>
      <c r="U93" s="95">
        <f t="shared" si="62"/>
        <v>0.5</v>
      </c>
      <c r="V93" s="95">
        <f t="shared" si="60"/>
        <v>0.5</v>
      </c>
      <c r="W93" s="95">
        <f t="shared" si="60"/>
        <v>0.39999999999999991</v>
      </c>
      <c r="X93" s="95">
        <f t="shared" ref="X93:AA93" si="63">X87-X90</f>
        <v>0.39999999999999991</v>
      </c>
      <c r="Y93" s="95">
        <f t="shared" si="63"/>
        <v>0.39999999999999991</v>
      </c>
      <c r="Z93" s="95">
        <f t="shared" si="63"/>
        <v>0.40000000000000036</v>
      </c>
      <c r="AA93" s="95">
        <f t="shared" si="63"/>
        <v>0.39999999999999991</v>
      </c>
      <c r="AB93" s="531">
        <f t="shared" si="8"/>
        <v>1</v>
      </c>
      <c r="AC93" s="43"/>
    </row>
    <row r="94" spans="1:29" x14ac:dyDescent="0.2">
      <c r="A94" s="8"/>
      <c r="B94" s="35" t="s">
        <v>24</v>
      </c>
      <c r="C94" s="95">
        <f>C88-C91</f>
        <v>0.2</v>
      </c>
      <c r="D94" s="95">
        <f t="shared" ref="D94:U94" si="64">D88-D91</f>
        <v>0.19999999999999996</v>
      </c>
      <c r="E94" s="95">
        <f t="shared" si="64"/>
        <v>0.19999999999999996</v>
      </c>
      <c r="F94" s="95">
        <f t="shared" si="64"/>
        <v>0.20000000000000007</v>
      </c>
      <c r="G94" s="95">
        <f t="shared" si="64"/>
        <v>0.20000000000000007</v>
      </c>
      <c r="H94" s="95">
        <f t="shared" si="64"/>
        <v>0.20000000000000007</v>
      </c>
      <c r="I94" s="95">
        <f t="shared" si="64"/>
        <v>0.30000000000000004</v>
      </c>
      <c r="J94" s="95">
        <f t="shared" si="64"/>
        <v>0.30000000000000004</v>
      </c>
      <c r="K94" s="95">
        <f t="shared" si="64"/>
        <v>0.30000000000000004</v>
      </c>
      <c r="L94" s="95">
        <f t="shared" si="64"/>
        <v>0.39999999999999991</v>
      </c>
      <c r="M94" s="95">
        <f t="shared" si="64"/>
        <v>0.40000000000000013</v>
      </c>
      <c r="N94" s="95">
        <f t="shared" si="64"/>
        <v>0.39999999999999991</v>
      </c>
      <c r="O94" s="95">
        <f t="shared" si="64"/>
        <v>0.39999999999999991</v>
      </c>
      <c r="P94" s="95">
        <f t="shared" si="64"/>
        <v>0.29999999999999982</v>
      </c>
      <c r="Q94" s="95">
        <f t="shared" si="64"/>
        <v>0.29999999999999982</v>
      </c>
      <c r="R94" s="95">
        <f t="shared" si="64"/>
        <v>0.29999999999999982</v>
      </c>
      <c r="S94" s="95">
        <f t="shared" si="64"/>
        <v>0.5</v>
      </c>
      <c r="T94" s="95">
        <f t="shared" si="64"/>
        <v>0.5</v>
      </c>
      <c r="U94" s="95">
        <f t="shared" si="64"/>
        <v>0.5</v>
      </c>
      <c r="V94" s="95">
        <f t="shared" si="60"/>
        <v>0.5</v>
      </c>
      <c r="W94" s="95">
        <f t="shared" si="60"/>
        <v>0.5</v>
      </c>
      <c r="X94" s="95">
        <f t="shared" ref="X94:AA94" si="65">X88-X91</f>
        <v>0.5</v>
      </c>
      <c r="Y94" s="95">
        <f t="shared" si="65"/>
        <v>0.5</v>
      </c>
      <c r="Z94" s="95">
        <f t="shared" si="65"/>
        <v>0.5</v>
      </c>
      <c r="AA94" s="95">
        <f t="shared" si="65"/>
        <v>0.39999999999999991</v>
      </c>
      <c r="AB94" s="528">
        <f t="shared" ref="AB94:AB115" si="66">AA94/S94</f>
        <v>0.79999999999999982</v>
      </c>
      <c r="AC94" s="43"/>
    </row>
    <row r="95" spans="1:29" ht="15" x14ac:dyDescent="0.2">
      <c r="A95" s="8"/>
      <c r="B95" s="33" t="s">
        <v>55</v>
      </c>
      <c r="C95" s="116"/>
      <c r="D95" s="116"/>
      <c r="E95" s="116">
        <v>0.1</v>
      </c>
      <c r="F95" s="116">
        <v>0.1</v>
      </c>
      <c r="G95" s="116">
        <v>0.1</v>
      </c>
      <c r="H95" s="116">
        <v>0.1</v>
      </c>
      <c r="I95" s="116">
        <v>0.1</v>
      </c>
      <c r="J95" s="116">
        <v>0.1</v>
      </c>
      <c r="K95" s="116">
        <v>0.1</v>
      </c>
      <c r="L95" s="116">
        <v>0.2</v>
      </c>
      <c r="M95" s="116">
        <v>0.2</v>
      </c>
      <c r="N95" s="116">
        <v>0.2</v>
      </c>
      <c r="O95" s="116">
        <v>0.2</v>
      </c>
      <c r="P95" s="116">
        <v>0.2</v>
      </c>
      <c r="Q95" s="116">
        <v>0.2</v>
      </c>
      <c r="R95" s="116">
        <v>0.4</v>
      </c>
      <c r="S95" s="116">
        <v>0.6</v>
      </c>
      <c r="T95" s="117">
        <v>1.1000000000000001</v>
      </c>
      <c r="U95" s="123">
        <v>1.5</v>
      </c>
      <c r="V95" s="98">
        <v>1.6</v>
      </c>
      <c r="W95" s="98">
        <v>1.6</v>
      </c>
      <c r="X95" s="98">
        <v>2.5</v>
      </c>
      <c r="Y95" s="98">
        <v>2.7</v>
      </c>
      <c r="Z95" s="402">
        <v>2.2999999999999998</v>
      </c>
      <c r="AA95" s="402">
        <v>2.2999999999999998</v>
      </c>
      <c r="AB95" s="530">
        <f t="shared" si="66"/>
        <v>3.833333333333333</v>
      </c>
      <c r="AC95" s="43"/>
    </row>
    <row r="96" spans="1:29" x14ac:dyDescent="0.2">
      <c r="A96" s="8"/>
      <c r="B96" s="34" t="s">
        <v>23</v>
      </c>
      <c r="C96" s="95"/>
      <c r="D96" s="95"/>
      <c r="E96" s="95"/>
      <c r="F96" s="95">
        <v>0.1</v>
      </c>
      <c r="G96" s="95">
        <v>0.1</v>
      </c>
      <c r="H96" s="95">
        <v>0.1</v>
      </c>
      <c r="I96" s="95">
        <v>0.1</v>
      </c>
      <c r="J96" s="95">
        <v>0.1</v>
      </c>
      <c r="K96" s="95">
        <v>0.2</v>
      </c>
      <c r="L96" s="95">
        <v>0.2</v>
      </c>
      <c r="M96" s="95">
        <v>0.2</v>
      </c>
      <c r="N96" s="95">
        <v>0.2</v>
      </c>
      <c r="O96" s="95">
        <v>0.2</v>
      </c>
      <c r="P96" s="95">
        <v>0.2</v>
      </c>
      <c r="Q96" s="95">
        <v>0.2</v>
      </c>
      <c r="R96" s="95">
        <v>0.3</v>
      </c>
      <c r="S96" s="95">
        <v>0.5</v>
      </c>
      <c r="T96" s="95">
        <v>0.7</v>
      </c>
      <c r="U96" s="52">
        <v>1.1000000000000001</v>
      </c>
      <c r="V96" s="92">
        <v>1.1000000000000001</v>
      </c>
      <c r="W96" s="92">
        <v>1.1000000000000001</v>
      </c>
      <c r="X96" s="92">
        <v>1.7</v>
      </c>
      <c r="Y96" s="92">
        <v>2</v>
      </c>
      <c r="Z96" s="299">
        <v>1.7</v>
      </c>
      <c r="AA96" s="299">
        <v>1.7</v>
      </c>
      <c r="AB96" s="531">
        <f t="shared" si="66"/>
        <v>3.4</v>
      </c>
      <c r="AC96" s="43"/>
    </row>
    <row r="97" spans="1:29" x14ac:dyDescent="0.2">
      <c r="A97" s="8"/>
      <c r="B97" s="35" t="s">
        <v>24</v>
      </c>
      <c r="C97" s="95"/>
      <c r="D97" s="95"/>
      <c r="E97" s="95">
        <v>0.1</v>
      </c>
      <c r="F97" s="95">
        <v>0.1</v>
      </c>
      <c r="G97" s="95">
        <v>0.1</v>
      </c>
      <c r="H97" s="95">
        <v>0.1</v>
      </c>
      <c r="I97" s="95">
        <v>0.1</v>
      </c>
      <c r="J97" s="95">
        <v>0.2</v>
      </c>
      <c r="K97" s="95">
        <v>0.1</v>
      </c>
      <c r="L97" s="95">
        <v>0.2</v>
      </c>
      <c r="M97" s="95">
        <v>0.2</v>
      </c>
      <c r="N97" s="95">
        <v>0.3</v>
      </c>
      <c r="O97" s="95">
        <v>0.2</v>
      </c>
      <c r="P97" s="95">
        <v>0.2</v>
      </c>
      <c r="Q97" s="95">
        <v>0.3</v>
      </c>
      <c r="R97" s="95">
        <v>0.4</v>
      </c>
      <c r="S97" s="95">
        <v>0.7</v>
      </c>
      <c r="T97" s="95">
        <v>1.4</v>
      </c>
      <c r="U97" s="54">
        <v>2</v>
      </c>
      <c r="V97" s="92">
        <v>2.1</v>
      </c>
      <c r="W97" s="92">
        <v>2.1</v>
      </c>
      <c r="X97" s="92">
        <v>3.3</v>
      </c>
      <c r="Y97" s="92">
        <v>3.5</v>
      </c>
      <c r="Z97" s="401">
        <v>2.9</v>
      </c>
      <c r="AA97" s="401">
        <v>2.9</v>
      </c>
      <c r="AB97" s="528">
        <f t="shared" si="66"/>
        <v>4.1428571428571432</v>
      </c>
      <c r="AC97" s="43"/>
    </row>
    <row r="98" spans="1:29" ht="15" x14ac:dyDescent="0.2">
      <c r="A98" s="8"/>
      <c r="B98" s="33" t="s">
        <v>56</v>
      </c>
      <c r="C98" s="116"/>
      <c r="D98" s="116"/>
      <c r="E98" s="116">
        <f t="shared" ref="E98:U98" si="67">E86-E95</f>
        <v>0.5</v>
      </c>
      <c r="F98" s="116">
        <f t="shared" si="67"/>
        <v>0.6</v>
      </c>
      <c r="G98" s="116">
        <f t="shared" si="67"/>
        <v>0.70000000000000007</v>
      </c>
      <c r="H98" s="116">
        <f t="shared" si="67"/>
        <v>0.8</v>
      </c>
      <c r="I98" s="116">
        <f t="shared" si="67"/>
        <v>1</v>
      </c>
      <c r="J98" s="116">
        <f t="shared" si="67"/>
        <v>1.2</v>
      </c>
      <c r="K98" s="116">
        <f t="shared" si="67"/>
        <v>1.4</v>
      </c>
      <c r="L98" s="116">
        <f t="shared" si="67"/>
        <v>1.4000000000000001</v>
      </c>
      <c r="M98" s="116">
        <f t="shared" si="67"/>
        <v>1.6</v>
      </c>
      <c r="N98" s="116">
        <f t="shared" si="67"/>
        <v>1.9000000000000001</v>
      </c>
      <c r="O98" s="116">
        <f t="shared" si="67"/>
        <v>2</v>
      </c>
      <c r="P98" s="116">
        <f t="shared" si="67"/>
        <v>1.9000000000000001</v>
      </c>
      <c r="Q98" s="116">
        <f t="shared" si="67"/>
        <v>2</v>
      </c>
      <c r="R98" s="116">
        <f t="shared" si="67"/>
        <v>2.1</v>
      </c>
      <c r="S98" s="116">
        <f t="shared" si="67"/>
        <v>2.1</v>
      </c>
      <c r="T98" s="116">
        <f t="shared" si="67"/>
        <v>2.1999999999999997</v>
      </c>
      <c r="U98" s="116">
        <f t="shared" si="67"/>
        <v>2.1</v>
      </c>
      <c r="V98" s="116">
        <f t="shared" ref="V98:W100" si="68">V86-V95</f>
        <v>1.6999999999999997</v>
      </c>
      <c r="W98" s="116">
        <f t="shared" si="68"/>
        <v>1.4</v>
      </c>
      <c r="X98" s="116">
        <f t="shared" ref="X98:AA98" si="69">X86-X95</f>
        <v>1.2999999999999998</v>
      </c>
      <c r="Y98" s="116">
        <f t="shared" si="69"/>
        <v>1.0999999999999996</v>
      </c>
      <c r="Z98" s="116">
        <f t="shared" si="69"/>
        <v>1</v>
      </c>
      <c r="AA98" s="117">
        <f t="shared" si="69"/>
        <v>0.90000000000000036</v>
      </c>
      <c r="AB98" s="533">
        <f t="shared" si="66"/>
        <v>0.42857142857142871</v>
      </c>
      <c r="AC98" s="43"/>
    </row>
    <row r="99" spans="1:29" x14ac:dyDescent="0.2">
      <c r="A99" s="8"/>
      <c r="B99" s="34" t="s">
        <v>23</v>
      </c>
      <c r="C99" s="95"/>
      <c r="D99" s="95"/>
      <c r="E99" s="95"/>
      <c r="F99" s="95">
        <f t="shared" ref="F99:U99" si="70">F87-F96</f>
        <v>0.4</v>
      </c>
      <c r="G99" s="95">
        <f t="shared" si="70"/>
        <v>0.5</v>
      </c>
      <c r="H99" s="95">
        <f t="shared" si="70"/>
        <v>0.6</v>
      </c>
      <c r="I99" s="95">
        <f t="shared" si="70"/>
        <v>0.70000000000000007</v>
      </c>
      <c r="J99" s="95">
        <f t="shared" si="70"/>
        <v>0.9</v>
      </c>
      <c r="K99" s="95">
        <f t="shared" si="70"/>
        <v>1</v>
      </c>
      <c r="L99" s="95">
        <f t="shared" si="70"/>
        <v>1.1000000000000001</v>
      </c>
      <c r="M99" s="95">
        <f t="shared" si="70"/>
        <v>1.3</v>
      </c>
      <c r="N99" s="95">
        <f t="shared" si="70"/>
        <v>1.4000000000000001</v>
      </c>
      <c r="O99" s="95">
        <f t="shared" si="70"/>
        <v>1.6</v>
      </c>
      <c r="P99" s="95">
        <f t="shared" si="70"/>
        <v>1.5</v>
      </c>
      <c r="Q99" s="95">
        <f t="shared" si="70"/>
        <v>1.7</v>
      </c>
      <c r="R99" s="95">
        <f t="shared" si="70"/>
        <v>1.8</v>
      </c>
      <c r="S99" s="95">
        <f t="shared" si="70"/>
        <v>1.7999999999999998</v>
      </c>
      <c r="T99" s="95">
        <f t="shared" si="70"/>
        <v>2</v>
      </c>
      <c r="U99" s="95">
        <f t="shared" si="70"/>
        <v>1.7999999999999998</v>
      </c>
      <c r="V99" s="95">
        <f t="shared" si="68"/>
        <v>1.6</v>
      </c>
      <c r="W99" s="95">
        <f t="shared" si="68"/>
        <v>1.2999999999999998</v>
      </c>
      <c r="X99" s="95">
        <f t="shared" ref="X99:AA99" si="71">X87-X96</f>
        <v>1.2</v>
      </c>
      <c r="Y99" s="95">
        <f t="shared" si="71"/>
        <v>1</v>
      </c>
      <c r="Z99" s="95">
        <f t="shared" si="71"/>
        <v>1.0000000000000002</v>
      </c>
      <c r="AA99" s="95">
        <f t="shared" si="71"/>
        <v>0.8</v>
      </c>
      <c r="AB99" s="521">
        <f t="shared" si="66"/>
        <v>0.44444444444444453</v>
      </c>
      <c r="AC99" s="43"/>
    </row>
    <row r="100" spans="1:29" x14ac:dyDescent="0.2">
      <c r="A100" s="8"/>
      <c r="B100" s="34" t="s">
        <v>24</v>
      </c>
      <c r="C100" s="95"/>
      <c r="D100" s="95"/>
      <c r="E100" s="95">
        <f t="shared" ref="E100:U100" si="72">E88-E97</f>
        <v>0.6</v>
      </c>
      <c r="F100" s="95">
        <f t="shared" si="72"/>
        <v>0.8</v>
      </c>
      <c r="G100" s="95">
        <f t="shared" si="72"/>
        <v>0.8</v>
      </c>
      <c r="H100" s="95">
        <f t="shared" si="72"/>
        <v>1</v>
      </c>
      <c r="I100" s="95">
        <f t="shared" si="72"/>
        <v>1.2</v>
      </c>
      <c r="J100" s="95">
        <f t="shared" si="72"/>
        <v>1.4000000000000001</v>
      </c>
      <c r="K100" s="95">
        <f t="shared" si="72"/>
        <v>1.5999999999999999</v>
      </c>
      <c r="L100" s="95">
        <f t="shared" si="72"/>
        <v>1.8</v>
      </c>
      <c r="M100" s="95">
        <f t="shared" si="72"/>
        <v>2</v>
      </c>
      <c r="N100" s="95">
        <f t="shared" si="72"/>
        <v>2.3000000000000003</v>
      </c>
      <c r="O100" s="95">
        <f t="shared" si="72"/>
        <v>2.4</v>
      </c>
      <c r="P100" s="95">
        <f t="shared" si="72"/>
        <v>2.1999999999999997</v>
      </c>
      <c r="Q100" s="95">
        <f t="shared" si="72"/>
        <v>2.2000000000000002</v>
      </c>
      <c r="R100" s="95">
        <f t="shared" si="72"/>
        <v>2.4</v>
      </c>
      <c r="S100" s="95">
        <f t="shared" si="72"/>
        <v>2.5</v>
      </c>
      <c r="T100" s="95">
        <f t="shared" si="72"/>
        <v>2.6</v>
      </c>
      <c r="U100" s="95">
        <f t="shared" si="72"/>
        <v>2.2000000000000002</v>
      </c>
      <c r="V100" s="95">
        <f t="shared" si="68"/>
        <v>1.7999999999999998</v>
      </c>
      <c r="W100" s="95">
        <f t="shared" si="68"/>
        <v>1.5</v>
      </c>
      <c r="X100" s="95">
        <f t="shared" ref="X100:AA100" si="73">X88-X97</f>
        <v>1.4000000000000004</v>
      </c>
      <c r="Y100" s="95">
        <f t="shared" si="73"/>
        <v>1.0999999999999996</v>
      </c>
      <c r="Z100" s="95">
        <f t="shared" si="73"/>
        <v>1</v>
      </c>
      <c r="AA100" s="95">
        <f t="shared" si="73"/>
        <v>0.89999999999999991</v>
      </c>
      <c r="AB100" s="420">
        <f t="shared" si="66"/>
        <v>0.36</v>
      </c>
      <c r="AC100" s="43"/>
    </row>
    <row r="101" spans="1:29" ht="16" x14ac:dyDescent="0.2">
      <c r="A101" s="8"/>
      <c r="B101" s="506" t="s">
        <v>57</v>
      </c>
      <c r="C101" s="497">
        <v>0.6</v>
      </c>
      <c r="D101" s="497">
        <v>0.6</v>
      </c>
      <c r="E101" s="497">
        <v>0.7</v>
      </c>
      <c r="F101" s="497">
        <v>0.8</v>
      </c>
      <c r="G101" s="497">
        <v>0.9</v>
      </c>
      <c r="H101" s="497">
        <v>0.9</v>
      </c>
      <c r="I101" s="497">
        <v>0.9</v>
      </c>
      <c r="J101" s="497">
        <v>1</v>
      </c>
      <c r="K101" s="497">
        <v>1.1000000000000001</v>
      </c>
      <c r="L101" s="497">
        <v>1.1000000000000001</v>
      </c>
      <c r="M101" s="497">
        <v>1.2</v>
      </c>
      <c r="N101" s="497">
        <v>1.2</v>
      </c>
      <c r="O101" s="497">
        <v>1.3</v>
      </c>
      <c r="P101" s="497">
        <v>1.3</v>
      </c>
      <c r="Q101" s="497">
        <v>1.4</v>
      </c>
      <c r="R101" s="497">
        <v>1.5</v>
      </c>
      <c r="S101" s="497">
        <v>1.5</v>
      </c>
      <c r="T101" s="497">
        <v>1.4</v>
      </c>
      <c r="U101" s="497">
        <v>1.6</v>
      </c>
      <c r="V101" s="497">
        <v>1.5</v>
      </c>
      <c r="W101" s="497">
        <v>1.5</v>
      </c>
      <c r="X101" s="497">
        <v>1.7</v>
      </c>
      <c r="Y101" s="497">
        <v>1.7</v>
      </c>
      <c r="Z101" s="497">
        <v>1.7</v>
      </c>
      <c r="AA101" s="497">
        <v>1.6</v>
      </c>
      <c r="AB101" s="498">
        <f t="shared" si="66"/>
        <v>1.0666666666666667</v>
      </c>
      <c r="AC101" s="43"/>
    </row>
    <row r="102" spans="1:29" x14ac:dyDescent="0.2">
      <c r="A102" s="8"/>
      <c r="B102" s="34" t="s">
        <v>51</v>
      </c>
      <c r="C102" s="95">
        <v>0.6</v>
      </c>
      <c r="D102" s="95">
        <v>0.7</v>
      </c>
      <c r="E102" s="95">
        <v>0.7</v>
      </c>
      <c r="F102" s="95">
        <v>0.9</v>
      </c>
      <c r="G102" s="95">
        <v>0.9</v>
      </c>
      <c r="H102" s="95">
        <v>1</v>
      </c>
      <c r="I102" s="95">
        <v>1</v>
      </c>
      <c r="J102" s="95">
        <v>1.2</v>
      </c>
      <c r="K102" s="95">
        <v>1.2</v>
      </c>
      <c r="L102" s="95">
        <v>1.3</v>
      </c>
      <c r="M102" s="95">
        <v>1.3</v>
      </c>
      <c r="N102" s="95">
        <v>1.4</v>
      </c>
      <c r="O102" s="95">
        <v>1.5</v>
      </c>
      <c r="P102" s="95">
        <v>1.5</v>
      </c>
      <c r="Q102" s="95">
        <v>1.6</v>
      </c>
      <c r="R102" s="95">
        <v>1.7</v>
      </c>
      <c r="S102" s="95">
        <v>1.7</v>
      </c>
      <c r="T102" s="95">
        <v>1.7</v>
      </c>
      <c r="U102" s="571">
        <v>1.8</v>
      </c>
      <c r="V102" s="302">
        <v>1.7</v>
      </c>
      <c r="W102" s="302">
        <v>1.7</v>
      </c>
      <c r="X102" s="302">
        <v>1.8</v>
      </c>
      <c r="Y102" s="302">
        <v>1.9</v>
      </c>
      <c r="Z102" s="299">
        <v>1.9</v>
      </c>
      <c r="AA102" s="299">
        <v>1.8</v>
      </c>
      <c r="AB102" s="528">
        <f t="shared" si="66"/>
        <v>1.0588235294117647</v>
      </c>
      <c r="AC102" s="43"/>
    </row>
    <row r="103" spans="1:29" x14ac:dyDescent="0.2">
      <c r="A103" s="8"/>
      <c r="B103" s="34" t="s">
        <v>52</v>
      </c>
      <c r="C103" s="95">
        <v>0.6</v>
      </c>
      <c r="D103" s="95">
        <v>0.6</v>
      </c>
      <c r="E103" s="95">
        <v>0.7</v>
      </c>
      <c r="F103" s="95">
        <v>0.7</v>
      </c>
      <c r="G103" s="95">
        <v>0.8</v>
      </c>
      <c r="H103" s="95">
        <v>0.8</v>
      </c>
      <c r="I103" s="95">
        <v>0.9</v>
      </c>
      <c r="J103" s="95">
        <v>0.9</v>
      </c>
      <c r="K103" s="95">
        <v>1</v>
      </c>
      <c r="L103" s="95">
        <v>1</v>
      </c>
      <c r="M103" s="95">
        <v>1.1000000000000001</v>
      </c>
      <c r="N103" s="95">
        <v>1.1000000000000001</v>
      </c>
      <c r="O103" s="95">
        <v>1.1000000000000001</v>
      </c>
      <c r="P103" s="95">
        <v>1.1000000000000001</v>
      </c>
      <c r="Q103" s="95">
        <v>1.1000000000000001</v>
      </c>
      <c r="R103" s="95">
        <v>1.2</v>
      </c>
      <c r="S103" s="95">
        <v>1.2</v>
      </c>
      <c r="T103" s="95">
        <v>1.2</v>
      </c>
      <c r="U103" s="124">
        <v>1.3</v>
      </c>
      <c r="V103" s="92">
        <v>1.2</v>
      </c>
      <c r="W103" s="92">
        <v>1.3</v>
      </c>
      <c r="X103" s="92">
        <v>1.5</v>
      </c>
      <c r="Y103" s="92">
        <v>1.5</v>
      </c>
      <c r="Z103" s="401">
        <v>1.6</v>
      </c>
      <c r="AA103" s="401">
        <v>1.5</v>
      </c>
      <c r="AB103" s="529">
        <f t="shared" si="66"/>
        <v>1.25</v>
      </c>
      <c r="AC103" s="43"/>
    </row>
    <row r="104" spans="1:29" ht="15" x14ac:dyDescent="0.2">
      <c r="A104" s="8"/>
      <c r="B104" s="33" t="s">
        <v>58</v>
      </c>
      <c r="C104" s="116">
        <v>0.2</v>
      </c>
      <c r="D104" s="116">
        <v>0.3</v>
      </c>
      <c r="E104" s="116">
        <v>0.3</v>
      </c>
      <c r="F104" s="116">
        <v>0.4</v>
      </c>
      <c r="G104" s="116">
        <v>0.4</v>
      </c>
      <c r="H104" s="116">
        <v>0.5</v>
      </c>
      <c r="I104" s="116">
        <v>0.5</v>
      </c>
      <c r="J104" s="116">
        <v>0.5</v>
      </c>
      <c r="K104" s="116">
        <v>0.6</v>
      </c>
      <c r="L104" s="116">
        <v>0.7</v>
      </c>
      <c r="M104" s="116">
        <v>0.7</v>
      </c>
      <c r="N104" s="116">
        <v>0.8</v>
      </c>
      <c r="O104" s="116">
        <v>0.8</v>
      </c>
      <c r="P104" s="116">
        <v>0.8</v>
      </c>
      <c r="Q104" s="116">
        <v>0.8</v>
      </c>
      <c r="R104" s="116">
        <v>0.9</v>
      </c>
      <c r="S104" s="116">
        <v>0.9</v>
      </c>
      <c r="T104" s="117">
        <v>0.9</v>
      </c>
      <c r="U104" s="123">
        <v>1</v>
      </c>
      <c r="V104" s="98">
        <v>0.9</v>
      </c>
      <c r="W104" s="98">
        <v>0.9</v>
      </c>
      <c r="X104" s="98">
        <v>1.1000000000000001</v>
      </c>
      <c r="Y104" s="98">
        <v>1.1000000000000001</v>
      </c>
      <c r="Z104" s="402">
        <v>1.1000000000000001</v>
      </c>
      <c r="AA104" s="402">
        <v>1.1000000000000001</v>
      </c>
      <c r="AB104" s="530">
        <f t="shared" si="66"/>
        <v>1.2222222222222223</v>
      </c>
      <c r="AC104" s="43"/>
    </row>
    <row r="105" spans="1:29" x14ac:dyDescent="0.2">
      <c r="A105" s="8"/>
      <c r="B105" s="34" t="s">
        <v>23</v>
      </c>
      <c r="C105" s="95">
        <v>0.2</v>
      </c>
      <c r="D105" s="95">
        <v>0.3</v>
      </c>
      <c r="E105" s="95">
        <v>0.3</v>
      </c>
      <c r="F105" s="95">
        <v>0.4</v>
      </c>
      <c r="G105" s="95">
        <v>0.5</v>
      </c>
      <c r="H105" s="95">
        <v>0.5</v>
      </c>
      <c r="I105" s="95">
        <v>0.5</v>
      </c>
      <c r="J105" s="95">
        <v>0.6</v>
      </c>
      <c r="K105" s="95">
        <v>0.7</v>
      </c>
      <c r="L105" s="95">
        <v>0.8</v>
      </c>
      <c r="M105" s="95">
        <v>0.8</v>
      </c>
      <c r="N105" s="95">
        <v>0.8</v>
      </c>
      <c r="O105" s="95">
        <v>0.9</v>
      </c>
      <c r="P105" s="95">
        <v>0.9</v>
      </c>
      <c r="Q105" s="95">
        <v>1</v>
      </c>
      <c r="R105" s="95">
        <v>1.1000000000000001</v>
      </c>
      <c r="S105" s="95">
        <v>1.1000000000000001</v>
      </c>
      <c r="T105" s="95">
        <v>1</v>
      </c>
      <c r="U105" s="52">
        <v>1.1000000000000001</v>
      </c>
      <c r="V105" s="92">
        <v>1</v>
      </c>
      <c r="W105" s="92">
        <v>1</v>
      </c>
      <c r="X105" s="92">
        <v>1.2</v>
      </c>
      <c r="Y105" s="92">
        <v>1.2</v>
      </c>
      <c r="Z105" s="299">
        <v>1.1000000000000001</v>
      </c>
      <c r="AA105" s="299">
        <v>1.1000000000000001</v>
      </c>
      <c r="AB105" s="531">
        <f t="shared" si="66"/>
        <v>1</v>
      </c>
      <c r="AC105" s="43"/>
    </row>
    <row r="106" spans="1:29" x14ac:dyDescent="0.2">
      <c r="A106" s="8"/>
      <c r="B106" s="35" t="s">
        <v>24</v>
      </c>
      <c r="C106" s="95">
        <v>0.2</v>
      </c>
      <c r="D106" s="95">
        <v>0.2</v>
      </c>
      <c r="E106" s="95">
        <v>0.3</v>
      </c>
      <c r="F106" s="95">
        <v>0.4</v>
      </c>
      <c r="G106" s="95">
        <v>0.4</v>
      </c>
      <c r="H106" s="95">
        <v>0.4</v>
      </c>
      <c r="I106" s="95">
        <v>0.5</v>
      </c>
      <c r="J106" s="95">
        <v>0.5</v>
      </c>
      <c r="K106" s="95">
        <v>0.5</v>
      </c>
      <c r="L106" s="95">
        <v>0.6</v>
      </c>
      <c r="M106" s="95">
        <v>0.6</v>
      </c>
      <c r="N106" s="95">
        <v>0.6</v>
      </c>
      <c r="O106" s="95">
        <v>0.7</v>
      </c>
      <c r="P106" s="95">
        <v>0.7</v>
      </c>
      <c r="Q106" s="95">
        <v>0.7</v>
      </c>
      <c r="R106" s="95">
        <v>0.8</v>
      </c>
      <c r="S106" s="95">
        <v>0.8</v>
      </c>
      <c r="T106" s="95">
        <v>0.8</v>
      </c>
      <c r="U106" s="54">
        <v>0.9</v>
      </c>
      <c r="V106" s="92">
        <v>0.8</v>
      </c>
      <c r="W106" s="92">
        <v>0.8</v>
      </c>
      <c r="X106" s="92">
        <v>1</v>
      </c>
      <c r="Y106" s="92">
        <v>1</v>
      </c>
      <c r="Z106" s="401">
        <v>1.1000000000000001</v>
      </c>
      <c r="AA106" s="401">
        <v>1.1000000000000001</v>
      </c>
      <c r="AB106" s="528">
        <f t="shared" si="66"/>
        <v>1.375</v>
      </c>
      <c r="AC106" s="43"/>
    </row>
    <row r="107" spans="1:29" ht="15" x14ac:dyDescent="0.2">
      <c r="A107" s="8"/>
      <c r="B107" s="33" t="s">
        <v>59</v>
      </c>
      <c r="C107" s="116">
        <f>C101-C104</f>
        <v>0.39999999999999997</v>
      </c>
      <c r="D107" s="116">
        <f t="shared" ref="D107:U107" si="74">D101-D104</f>
        <v>0.3</v>
      </c>
      <c r="E107" s="116">
        <f t="shared" si="74"/>
        <v>0.39999999999999997</v>
      </c>
      <c r="F107" s="116">
        <f t="shared" si="74"/>
        <v>0.4</v>
      </c>
      <c r="G107" s="116">
        <f t="shared" si="74"/>
        <v>0.5</v>
      </c>
      <c r="H107" s="116">
        <f t="shared" si="74"/>
        <v>0.4</v>
      </c>
      <c r="I107" s="116">
        <f t="shared" si="74"/>
        <v>0.4</v>
      </c>
      <c r="J107" s="116">
        <f t="shared" si="74"/>
        <v>0.5</v>
      </c>
      <c r="K107" s="116">
        <f t="shared" si="74"/>
        <v>0.50000000000000011</v>
      </c>
      <c r="L107" s="116">
        <f t="shared" si="74"/>
        <v>0.40000000000000013</v>
      </c>
      <c r="M107" s="116">
        <f t="shared" si="74"/>
        <v>0.5</v>
      </c>
      <c r="N107" s="116">
        <f t="shared" si="74"/>
        <v>0.39999999999999991</v>
      </c>
      <c r="O107" s="116">
        <f t="shared" si="74"/>
        <v>0.5</v>
      </c>
      <c r="P107" s="116">
        <f t="shared" si="74"/>
        <v>0.5</v>
      </c>
      <c r="Q107" s="116">
        <f t="shared" si="74"/>
        <v>0.59999999999999987</v>
      </c>
      <c r="R107" s="116">
        <f t="shared" si="74"/>
        <v>0.6</v>
      </c>
      <c r="S107" s="116">
        <f t="shared" si="74"/>
        <v>0.6</v>
      </c>
      <c r="T107" s="116">
        <f t="shared" si="74"/>
        <v>0.49999999999999989</v>
      </c>
      <c r="U107" s="116">
        <f t="shared" si="74"/>
        <v>0.60000000000000009</v>
      </c>
      <c r="V107" s="116">
        <f t="shared" ref="V107:W109" si="75">V101-V104</f>
        <v>0.6</v>
      </c>
      <c r="W107" s="116">
        <f t="shared" si="75"/>
        <v>0.6</v>
      </c>
      <c r="X107" s="116">
        <f t="shared" ref="X107:AA107" si="76">X101-X104</f>
        <v>0.59999999999999987</v>
      </c>
      <c r="Y107" s="116">
        <f t="shared" si="76"/>
        <v>0.59999999999999987</v>
      </c>
      <c r="Z107" s="116">
        <f t="shared" si="76"/>
        <v>0.59999999999999987</v>
      </c>
      <c r="AA107" s="117">
        <f t="shared" si="76"/>
        <v>0.5</v>
      </c>
      <c r="AB107" s="530">
        <f t="shared" si="66"/>
        <v>0.83333333333333337</v>
      </c>
      <c r="AC107" s="43"/>
    </row>
    <row r="108" spans="1:29" x14ac:dyDescent="0.2">
      <c r="A108" s="8"/>
      <c r="B108" s="34" t="s">
        <v>23</v>
      </c>
      <c r="C108" s="95">
        <f>C102-C105</f>
        <v>0.39999999999999997</v>
      </c>
      <c r="D108" s="95">
        <f t="shared" ref="D108:U108" si="77">D102-D105</f>
        <v>0.39999999999999997</v>
      </c>
      <c r="E108" s="95">
        <f t="shared" si="77"/>
        <v>0.39999999999999997</v>
      </c>
      <c r="F108" s="95">
        <f t="shared" si="77"/>
        <v>0.5</v>
      </c>
      <c r="G108" s="95">
        <f t="shared" si="77"/>
        <v>0.4</v>
      </c>
      <c r="H108" s="95">
        <f t="shared" si="77"/>
        <v>0.5</v>
      </c>
      <c r="I108" s="95">
        <f t="shared" si="77"/>
        <v>0.5</v>
      </c>
      <c r="J108" s="95">
        <f t="shared" si="77"/>
        <v>0.6</v>
      </c>
      <c r="K108" s="95">
        <f t="shared" si="77"/>
        <v>0.5</v>
      </c>
      <c r="L108" s="95">
        <f t="shared" si="77"/>
        <v>0.5</v>
      </c>
      <c r="M108" s="95">
        <f t="shared" si="77"/>
        <v>0.5</v>
      </c>
      <c r="N108" s="95">
        <f t="shared" si="77"/>
        <v>0.59999999999999987</v>
      </c>
      <c r="O108" s="95">
        <f t="shared" si="77"/>
        <v>0.6</v>
      </c>
      <c r="P108" s="95">
        <f t="shared" si="77"/>
        <v>0.6</v>
      </c>
      <c r="Q108" s="95">
        <f t="shared" si="77"/>
        <v>0.60000000000000009</v>
      </c>
      <c r="R108" s="95">
        <f t="shared" si="77"/>
        <v>0.59999999999999987</v>
      </c>
      <c r="S108" s="95">
        <f t="shared" si="77"/>
        <v>0.59999999999999987</v>
      </c>
      <c r="T108" s="95">
        <f t="shared" si="77"/>
        <v>0.7</v>
      </c>
      <c r="U108" s="95">
        <f t="shared" si="77"/>
        <v>0.7</v>
      </c>
      <c r="V108" s="95">
        <f t="shared" si="75"/>
        <v>0.7</v>
      </c>
      <c r="W108" s="95">
        <f t="shared" si="75"/>
        <v>0.7</v>
      </c>
      <c r="X108" s="95">
        <f t="shared" ref="X108:AA108" si="78">X102-X105</f>
        <v>0.60000000000000009</v>
      </c>
      <c r="Y108" s="95">
        <f t="shared" si="78"/>
        <v>0.7</v>
      </c>
      <c r="Z108" s="95">
        <f t="shared" si="78"/>
        <v>0.79999999999999982</v>
      </c>
      <c r="AA108" s="95">
        <f t="shared" si="78"/>
        <v>0.7</v>
      </c>
      <c r="AB108" s="531">
        <f t="shared" si="66"/>
        <v>1.166666666666667</v>
      </c>
      <c r="AC108" s="43"/>
    </row>
    <row r="109" spans="1:29" x14ac:dyDescent="0.2">
      <c r="A109" s="8"/>
      <c r="B109" s="35" t="s">
        <v>24</v>
      </c>
      <c r="C109" s="95">
        <f>C103-C106</f>
        <v>0.39999999999999997</v>
      </c>
      <c r="D109" s="95">
        <f t="shared" ref="D109:U109" si="79">D103-D106</f>
        <v>0.39999999999999997</v>
      </c>
      <c r="E109" s="95">
        <f t="shared" si="79"/>
        <v>0.39999999999999997</v>
      </c>
      <c r="F109" s="95">
        <f t="shared" si="79"/>
        <v>0.29999999999999993</v>
      </c>
      <c r="G109" s="95">
        <f t="shared" si="79"/>
        <v>0.4</v>
      </c>
      <c r="H109" s="95">
        <f t="shared" si="79"/>
        <v>0.4</v>
      </c>
      <c r="I109" s="95">
        <f t="shared" si="79"/>
        <v>0.4</v>
      </c>
      <c r="J109" s="95">
        <f t="shared" si="79"/>
        <v>0.4</v>
      </c>
      <c r="K109" s="95">
        <f t="shared" si="79"/>
        <v>0.5</v>
      </c>
      <c r="L109" s="95">
        <f t="shared" si="79"/>
        <v>0.4</v>
      </c>
      <c r="M109" s="95">
        <f t="shared" si="79"/>
        <v>0.50000000000000011</v>
      </c>
      <c r="N109" s="95">
        <f t="shared" si="79"/>
        <v>0.50000000000000011</v>
      </c>
      <c r="O109" s="95">
        <f t="shared" si="79"/>
        <v>0.40000000000000013</v>
      </c>
      <c r="P109" s="95">
        <f t="shared" si="79"/>
        <v>0.40000000000000013</v>
      </c>
      <c r="Q109" s="95">
        <f t="shared" si="79"/>
        <v>0.40000000000000013</v>
      </c>
      <c r="R109" s="95">
        <f t="shared" si="79"/>
        <v>0.39999999999999991</v>
      </c>
      <c r="S109" s="95">
        <f t="shared" si="79"/>
        <v>0.39999999999999991</v>
      </c>
      <c r="T109" s="95">
        <f t="shared" si="79"/>
        <v>0.39999999999999991</v>
      </c>
      <c r="U109" s="276">
        <f t="shared" si="79"/>
        <v>0.4</v>
      </c>
      <c r="V109" s="95">
        <f t="shared" si="75"/>
        <v>0.39999999999999991</v>
      </c>
      <c r="W109" s="95">
        <f t="shared" si="75"/>
        <v>0.5</v>
      </c>
      <c r="X109" s="95">
        <f t="shared" ref="X109:AA109" si="80">X103-X106</f>
        <v>0.5</v>
      </c>
      <c r="Y109" s="95">
        <f t="shared" si="80"/>
        <v>0.5</v>
      </c>
      <c r="Z109" s="95">
        <f t="shared" si="80"/>
        <v>0.5</v>
      </c>
      <c r="AA109" s="95">
        <f t="shared" si="80"/>
        <v>0.39999999999999991</v>
      </c>
      <c r="AB109" s="528">
        <f t="shared" si="66"/>
        <v>1</v>
      </c>
      <c r="AC109" s="43"/>
    </row>
    <row r="110" spans="1:29" ht="15" x14ac:dyDescent="0.2">
      <c r="A110" s="8"/>
      <c r="B110" s="33" t="s">
        <v>60</v>
      </c>
      <c r="C110" s="116"/>
      <c r="D110" s="116"/>
      <c r="E110" s="116">
        <v>0.1</v>
      </c>
      <c r="F110" s="116">
        <v>0.1</v>
      </c>
      <c r="G110" s="116">
        <v>0.1</v>
      </c>
      <c r="H110" s="116">
        <v>0.1</v>
      </c>
      <c r="I110" s="116">
        <v>0.1</v>
      </c>
      <c r="J110" s="116">
        <v>0.1</v>
      </c>
      <c r="K110" s="116">
        <v>0.1</v>
      </c>
      <c r="L110" s="116">
        <v>0.1</v>
      </c>
      <c r="M110" s="116">
        <v>0.2</v>
      </c>
      <c r="N110" s="116">
        <v>0.2</v>
      </c>
      <c r="O110" s="116">
        <v>0.1</v>
      </c>
      <c r="P110" s="116">
        <v>0.1</v>
      </c>
      <c r="Q110" s="116">
        <v>0.2</v>
      </c>
      <c r="R110" s="116">
        <v>0.2</v>
      </c>
      <c r="S110" s="116">
        <v>0.3</v>
      </c>
      <c r="T110" s="117">
        <v>0.3</v>
      </c>
      <c r="U110" s="122">
        <v>0.4</v>
      </c>
      <c r="V110" s="98">
        <v>0.4</v>
      </c>
      <c r="W110" s="98">
        <v>0.5</v>
      </c>
      <c r="X110" s="98">
        <v>0.7</v>
      </c>
      <c r="Y110" s="98">
        <v>0.8</v>
      </c>
      <c r="Z110" s="402">
        <v>0.8</v>
      </c>
      <c r="AA110" s="402">
        <v>0.8</v>
      </c>
      <c r="AB110" s="530">
        <f t="shared" si="66"/>
        <v>2.666666666666667</v>
      </c>
      <c r="AC110" s="43"/>
    </row>
    <row r="111" spans="1:29" x14ac:dyDescent="0.2">
      <c r="A111" s="8"/>
      <c r="B111" s="34" t="s">
        <v>23</v>
      </c>
      <c r="C111" s="95"/>
      <c r="D111" s="95">
        <v>0.1</v>
      </c>
      <c r="E111" s="95">
        <v>0.1</v>
      </c>
      <c r="F111" s="95">
        <v>0.1</v>
      </c>
      <c r="G111" s="95">
        <v>0.1</v>
      </c>
      <c r="H111" s="95">
        <v>0.1</v>
      </c>
      <c r="I111" s="95">
        <v>0.1</v>
      </c>
      <c r="J111" s="95">
        <v>0.1</v>
      </c>
      <c r="K111" s="95">
        <v>0.1</v>
      </c>
      <c r="L111" s="95">
        <v>0.2</v>
      </c>
      <c r="M111" s="95">
        <v>0.2</v>
      </c>
      <c r="N111" s="95">
        <v>0.2</v>
      </c>
      <c r="O111" s="95">
        <v>0.2</v>
      </c>
      <c r="P111" s="95">
        <v>0.2</v>
      </c>
      <c r="Q111" s="95">
        <v>0.2</v>
      </c>
      <c r="R111" s="95">
        <v>0.3</v>
      </c>
      <c r="S111" s="95">
        <v>0.3</v>
      </c>
      <c r="T111" s="95">
        <v>0.3</v>
      </c>
      <c r="U111" s="52">
        <v>0.4</v>
      </c>
      <c r="V111" s="92">
        <v>0.4</v>
      </c>
      <c r="W111" s="92">
        <v>0.5</v>
      </c>
      <c r="X111" s="92">
        <v>0.7</v>
      </c>
      <c r="Y111" s="92">
        <v>0.8</v>
      </c>
      <c r="Z111" s="299">
        <v>0.8</v>
      </c>
      <c r="AA111" s="299">
        <v>0.8</v>
      </c>
      <c r="AB111" s="531">
        <f t="shared" si="66"/>
        <v>2.666666666666667</v>
      </c>
      <c r="AC111" s="43"/>
    </row>
    <row r="112" spans="1:29" x14ac:dyDescent="0.2">
      <c r="A112" s="8"/>
      <c r="B112" s="35" t="s">
        <v>24</v>
      </c>
      <c r="C112" s="95"/>
      <c r="D112" s="95">
        <v>0</v>
      </c>
      <c r="E112" s="95">
        <v>0</v>
      </c>
      <c r="F112" s="95">
        <v>0.1</v>
      </c>
      <c r="G112" s="95">
        <v>0.1</v>
      </c>
      <c r="H112" s="95">
        <v>0.1</v>
      </c>
      <c r="I112" s="95">
        <v>0.1</v>
      </c>
      <c r="J112" s="95">
        <v>0.1</v>
      </c>
      <c r="K112" s="95">
        <v>0.1</v>
      </c>
      <c r="L112" s="95">
        <v>0.1</v>
      </c>
      <c r="M112" s="95">
        <v>0.1</v>
      </c>
      <c r="N112" s="95">
        <v>0.1</v>
      </c>
      <c r="O112" s="95">
        <v>0.1</v>
      </c>
      <c r="P112" s="95">
        <v>0.1</v>
      </c>
      <c r="Q112" s="95">
        <v>0.2</v>
      </c>
      <c r="R112" s="95">
        <v>0.2</v>
      </c>
      <c r="S112" s="95">
        <v>0.2</v>
      </c>
      <c r="T112" s="95">
        <v>0.3</v>
      </c>
      <c r="U112" s="69">
        <v>0.5</v>
      </c>
      <c r="V112" s="92">
        <v>0.4</v>
      </c>
      <c r="W112" s="92">
        <v>0.5</v>
      </c>
      <c r="X112" s="92">
        <v>0.8</v>
      </c>
      <c r="Y112" s="92">
        <v>0.8</v>
      </c>
      <c r="Z112" s="401">
        <v>0.9</v>
      </c>
      <c r="AA112" s="401">
        <v>0.9</v>
      </c>
      <c r="AB112" s="528">
        <f t="shared" si="66"/>
        <v>4.5</v>
      </c>
      <c r="AC112" s="43"/>
    </row>
    <row r="113" spans="1:29" ht="15" x14ac:dyDescent="0.2">
      <c r="A113" s="8"/>
      <c r="B113" s="33" t="s">
        <v>61</v>
      </c>
      <c r="C113" s="116"/>
      <c r="D113" s="116"/>
      <c r="E113" s="116">
        <f t="shared" ref="E113:U113" si="81">E101-E110</f>
        <v>0.6</v>
      </c>
      <c r="F113" s="116">
        <f t="shared" si="81"/>
        <v>0.70000000000000007</v>
      </c>
      <c r="G113" s="116">
        <f t="shared" si="81"/>
        <v>0.8</v>
      </c>
      <c r="H113" s="116">
        <f t="shared" si="81"/>
        <v>0.8</v>
      </c>
      <c r="I113" s="116">
        <f t="shared" si="81"/>
        <v>0.8</v>
      </c>
      <c r="J113" s="116">
        <f t="shared" si="81"/>
        <v>0.9</v>
      </c>
      <c r="K113" s="116">
        <f t="shared" si="81"/>
        <v>1</v>
      </c>
      <c r="L113" s="116">
        <f t="shared" si="81"/>
        <v>1</v>
      </c>
      <c r="M113" s="116">
        <f t="shared" si="81"/>
        <v>1</v>
      </c>
      <c r="N113" s="116">
        <f t="shared" si="81"/>
        <v>1</v>
      </c>
      <c r="O113" s="116">
        <f t="shared" si="81"/>
        <v>1.2</v>
      </c>
      <c r="P113" s="116">
        <f t="shared" si="81"/>
        <v>1.2</v>
      </c>
      <c r="Q113" s="116">
        <f t="shared" si="81"/>
        <v>1.2</v>
      </c>
      <c r="R113" s="116">
        <f t="shared" si="81"/>
        <v>1.3</v>
      </c>
      <c r="S113" s="116">
        <f t="shared" si="81"/>
        <v>1.2</v>
      </c>
      <c r="T113" s="116">
        <f t="shared" si="81"/>
        <v>1.0999999999999999</v>
      </c>
      <c r="U113" s="116">
        <f t="shared" si="81"/>
        <v>1.2000000000000002</v>
      </c>
      <c r="V113" s="116">
        <f t="shared" ref="V113:W115" si="82">V101-V110</f>
        <v>1.1000000000000001</v>
      </c>
      <c r="W113" s="116">
        <f t="shared" si="82"/>
        <v>1</v>
      </c>
      <c r="X113" s="116">
        <f t="shared" ref="X113:AA113" si="83">X101-X110</f>
        <v>1</v>
      </c>
      <c r="Y113" s="116">
        <f t="shared" si="83"/>
        <v>0.89999999999999991</v>
      </c>
      <c r="Z113" s="116">
        <f t="shared" si="83"/>
        <v>0.89999999999999991</v>
      </c>
      <c r="AA113" s="117">
        <f t="shared" si="83"/>
        <v>0.8</v>
      </c>
      <c r="AB113" s="530">
        <f t="shared" si="66"/>
        <v>0.66666666666666674</v>
      </c>
      <c r="AC113" s="43"/>
    </row>
    <row r="114" spans="1:29" x14ac:dyDescent="0.2">
      <c r="A114" s="8"/>
      <c r="B114" s="34" t="s">
        <v>23</v>
      </c>
      <c r="C114" s="95"/>
      <c r="D114" s="95">
        <f t="shared" ref="D114:U114" si="84">D102-D111</f>
        <v>0.6</v>
      </c>
      <c r="E114" s="95">
        <f t="shared" si="84"/>
        <v>0.6</v>
      </c>
      <c r="F114" s="95">
        <f t="shared" si="84"/>
        <v>0.8</v>
      </c>
      <c r="G114" s="95">
        <f t="shared" si="84"/>
        <v>0.8</v>
      </c>
      <c r="H114" s="95">
        <f t="shared" si="84"/>
        <v>0.9</v>
      </c>
      <c r="I114" s="95">
        <f t="shared" si="84"/>
        <v>0.9</v>
      </c>
      <c r="J114" s="95">
        <f t="shared" si="84"/>
        <v>1.0999999999999999</v>
      </c>
      <c r="K114" s="95">
        <f t="shared" si="84"/>
        <v>1.0999999999999999</v>
      </c>
      <c r="L114" s="95">
        <f t="shared" si="84"/>
        <v>1.1000000000000001</v>
      </c>
      <c r="M114" s="95">
        <f t="shared" si="84"/>
        <v>1.1000000000000001</v>
      </c>
      <c r="N114" s="95">
        <f t="shared" si="84"/>
        <v>1.2</v>
      </c>
      <c r="O114" s="95">
        <f t="shared" si="84"/>
        <v>1.3</v>
      </c>
      <c r="P114" s="95">
        <f t="shared" si="84"/>
        <v>1.3</v>
      </c>
      <c r="Q114" s="95">
        <f t="shared" si="84"/>
        <v>1.4000000000000001</v>
      </c>
      <c r="R114" s="95">
        <f t="shared" si="84"/>
        <v>1.4</v>
      </c>
      <c r="S114" s="95">
        <f t="shared" si="84"/>
        <v>1.4</v>
      </c>
      <c r="T114" s="95">
        <f t="shared" si="84"/>
        <v>1.4</v>
      </c>
      <c r="U114" s="95">
        <f t="shared" si="84"/>
        <v>1.4</v>
      </c>
      <c r="V114" s="95">
        <f t="shared" si="82"/>
        <v>1.2999999999999998</v>
      </c>
      <c r="W114" s="95">
        <f t="shared" si="82"/>
        <v>1.2</v>
      </c>
      <c r="X114" s="95">
        <f t="shared" ref="X114:AA114" si="85">X102-X111</f>
        <v>1.1000000000000001</v>
      </c>
      <c r="Y114" s="95">
        <f t="shared" si="85"/>
        <v>1.0999999999999999</v>
      </c>
      <c r="Z114" s="95">
        <f t="shared" si="85"/>
        <v>1.0999999999999999</v>
      </c>
      <c r="AA114" s="95">
        <f t="shared" si="85"/>
        <v>1</v>
      </c>
      <c r="AB114" s="531">
        <f t="shared" si="66"/>
        <v>0.7142857142857143</v>
      </c>
      <c r="AC114" s="43"/>
    </row>
    <row r="115" spans="1:29" x14ac:dyDescent="0.2">
      <c r="A115" s="8"/>
      <c r="B115" s="35" t="s">
        <v>24</v>
      </c>
      <c r="C115" s="95"/>
      <c r="D115" s="95">
        <f t="shared" ref="D115:U115" si="86">D103-D112</f>
        <v>0.6</v>
      </c>
      <c r="E115" s="95">
        <f t="shared" si="86"/>
        <v>0.7</v>
      </c>
      <c r="F115" s="95">
        <f t="shared" si="86"/>
        <v>0.6</v>
      </c>
      <c r="G115" s="95">
        <f t="shared" si="86"/>
        <v>0.70000000000000007</v>
      </c>
      <c r="H115" s="95">
        <f t="shared" si="86"/>
        <v>0.70000000000000007</v>
      </c>
      <c r="I115" s="95">
        <f t="shared" si="86"/>
        <v>0.8</v>
      </c>
      <c r="J115" s="95">
        <f t="shared" si="86"/>
        <v>0.8</v>
      </c>
      <c r="K115" s="95">
        <f t="shared" si="86"/>
        <v>0.9</v>
      </c>
      <c r="L115" s="95">
        <f t="shared" si="86"/>
        <v>0.9</v>
      </c>
      <c r="M115" s="95">
        <f t="shared" si="86"/>
        <v>1</v>
      </c>
      <c r="N115" s="95">
        <f t="shared" si="86"/>
        <v>1</v>
      </c>
      <c r="O115" s="95">
        <f t="shared" si="86"/>
        <v>1</v>
      </c>
      <c r="P115" s="95">
        <f t="shared" si="86"/>
        <v>1</v>
      </c>
      <c r="Q115" s="95">
        <f t="shared" si="86"/>
        <v>0.90000000000000013</v>
      </c>
      <c r="R115" s="95">
        <f t="shared" si="86"/>
        <v>1</v>
      </c>
      <c r="S115" s="95">
        <f t="shared" si="86"/>
        <v>1</v>
      </c>
      <c r="T115" s="95">
        <f t="shared" si="86"/>
        <v>0.89999999999999991</v>
      </c>
      <c r="U115" s="95">
        <f t="shared" si="86"/>
        <v>0.8</v>
      </c>
      <c r="V115" s="95">
        <f t="shared" si="82"/>
        <v>0.79999999999999993</v>
      </c>
      <c r="W115" s="95">
        <f t="shared" si="82"/>
        <v>0.8</v>
      </c>
      <c r="X115" s="95">
        <f t="shared" ref="X115:AA115" si="87">X103-X112</f>
        <v>0.7</v>
      </c>
      <c r="Y115" s="95">
        <f t="shared" si="87"/>
        <v>0.7</v>
      </c>
      <c r="Z115" s="95">
        <f t="shared" si="87"/>
        <v>0.70000000000000007</v>
      </c>
      <c r="AA115" s="95">
        <f t="shared" si="87"/>
        <v>0.6</v>
      </c>
      <c r="AB115" s="528">
        <f t="shared" si="66"/>
        <v>0.6</v>
      </c>
      <c r="AC115" s="43"/>
    </row>
    <row r="116" spans="1:29" x14ac:dyDescent="0.2">
      <c r="A116" s="8"/>
      <c r="B116" s="34"/>
      <c r="C116" s="43"/>
      <c r="D116" s="43"/>
      <c r="E116" s="43"/>
      <c r="F116" s="43"/>
      <c r="G116" s="43"/>
      <c r="H116" s="43"/>
      <c r="I116" s="43"/>
      <c r="J116" s="43"/>
      <c r="K116" s="43"/>
      <c r="L116" s="43"/>
      <c r="M116" s="43"/>
      <c r="N116" s="43"/>
      <c r="O116" s="169"/>
      <c r="P116" s="169"/>
      <c r="Q116" s="8"/>
      <c r="R116" s="43"/>
      <c r="S116" s="43"/>
      <c r="T116" s="43"/>
      <c r="U116" s="43"/>
      <c r="V116" s="43"/>
      <c r="W116" s="43"/>
      <c r="X116" s="43"/>
      <c r="Y116" s="43"/>
      <c r="Z116" s="43"/>
      <c r="AA116" s="43"/>
      <c r="AB116" s="148"/>
      <c r="AC116" s="43"/>
    </row>
    <row r="117" spans="1:29" ht="15" x14ac:dyDescent="0.2">
      <c r="A117" s="8"/>
      <c r="B117" s="630" t="s">
        <v>62</v>
      </c>
      <c r="C117" s="630"/>
      <c r="D117" s="630"/>
      <c r="E117" s="630"/>
      <c r="F117" s="630"/>
      <c r="G117" s="630"/>
      <c r="H117" s="630"/>
      <c r="I117" s="630"/>
      <c r="J117" s="630"/>
      <c r="K117" s="630"/>
      <c r="L117" s="630"/>
      <c r="M117" s="630"/>
      <c r="N117" s="630"/>
      <c r="O117" s="631"/>
      <c r="P117" s="455"/>
      <c r="Q117" s="8"/>
      <c r="R117" s="43"/>
      <c r="S117" s="43"/>
      <c r="T117" s="43"/>
      <c r="U117" s="43"/>
      <c r="V117" s="43"/>
      <c r="W117" s="43"/>
      <c r="X117" s="43"/>
      <c r="Y117" s="43"/>
      <c r="Z117" s="43"/>
      <c r="AA117" s="43"/>
      <c r="AB117" s="148"/>
      <c r="AC117" s="43"/>
    </row>
    <row r="118" spans="1:29" ht="15" x14ac:dyDescent="0.2">
      <c r="A118" s="8"/>
      <c r="B118" s="632"/>
      <c r="C118" s="632"/>
      <c r="D118" s="632"/>
      <c r="E118" s="632"/>
      <c r="F118" s="632"/>
      <c r="G118" s="632"/>
      <c r="H118" s="632"/>
      <c r="I118" s="632"/>
      <c r="J118" s="632"/>
      <c r="K118" s="632"/>
      <c r="L118" s="632"/>
      <c r="M118" s="632"/>
      <c r="N118" s="632"/>
      <c r="O118" s="633"/>
      <c r="P118" s="456"/>
      <c r="Q118" s="8"/>
      <c r="R118" s="43"/>
      <c r="S118" s="43"/>
      <c r="T118" s="43"/>
      <c r="U118" s="43"/>
      <c r="V118" s="43"/>
      <c r="W118" s="43"/>
      <c r="X118" s="43"/>
      <c r="Y118" s="43"/>
      <c r="Z118" s="43"/>
      <c r="AA118" s="43"/>
      <c r="AB118" s="148"/>
      <c r="AC118" s="43"/>
    </row>
    <row r="119" spans="1:29" x14ac:dyDescent="0.2">
      <c r="A119" s="8"/>
      <c r="B119" s="270" t="s">
        <v>80</v>
      </c>
      <c r="C119" s="170"/>
      <c r="D119" s="170"/>
      <c r="E119" s="170"/>
      <c r="F119" s="170"/>
      <c r="G119" s="170"/>
      <c r="H119" s="170"/>
      <c r="I119" s="170"/>
      <c r="J119" s="170"/>
      <c r="K119" s="170"/>
      <c r="L119" s="170"/>
      <c r="M119" s="170"/>
      <c r="N119" s="170"/>
      <c r="O119" s="170"/>
      <c r="P119" s="170"/>
      <c r="Q119" s="170"/>
      <c r="R119" s="43"/>
      <c r="S119" s="43"/>
      <c r="T119" s="43"/>
      <c r="U119" s="43"/>
      <c r="V119" s="43"/>
      <c r="W119" s="43"/>
      <c r="X119" s="43"/>
      <c r="Y119" s="43"/>
      <c r="Z119" s="43"/>
      <c r="AA119" s="43"/>
      <c r="AB119" s="148"/>
      <c r="AC119" s="43"/>
    </row>
    <row r="120" spans="1:29" x14ac:dyDescent="0.2">
      <c r="A120" s="8"/>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148"/>
      <c r="AC120" s="43"/>
    </row>
    <row r="121" spans="1:29" ht="17" x14ac:dyDescent="0.2">
      <c r="A121" s="8"/>
      <c r="B121" s="171" t="s">
        <v>64</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148"/>
      <c r="AC121" s="43"/>
    </row>
    <row r="122" spans="1:29" ht="17" x14ac:dyDescent="0.2">
      <c r="A122" s="8"/>
      <c r="B122" s="171" t="s">
        <v>66</v>
      </c>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148"/>
      <c r="AC122" s="43"/>
    </row>
    <row r="123" spans="1:29" ht="15" x14ac:dyDescent="0.2">
      <c r="A123" s="8"/>
      <c r="B123" s="171" t="s">
        <v>81</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148"/>
      <c r="AC123" s="43"/>
    </row>
    <row r="124" spans="1:29" ht="17" x14ac:dyDescent="0.2">
      <c r="A124" s="8"/>
      <c r="B124" s="171" t="s">
        <v>68</v>
      </c>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148"/>
      <c r="AC124" s="43"/>
    </row>
    <row r="125" spans="1:29" ht="17" x14ac:dyDescent="0.2">
      <c r="A125" s="8"/>
      <c r="B125" s="171" t="s">
        <v>69</v>
      </c>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148"/>
      <c r="AC125" s="43"/>
    </row>
    <row r="126" spans="1:29" ht="17" x14ac:dyDescent="0.2">
      <c r="A126" s="8"/>
      <c r="B126" s="171" t="s">
        <v>70</v>
      </c>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148"/>
      <c r="AC126" s="43"/>
    </row>
    <row r="127" spans="1:29" ht="15" x14ac:dyDescent="0.2">
      <c r="A127" s="8"/>
      <c r="B127" s="171" t="s">
        <v>71</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148"/>
      <c r="AC127" s="43"/>
    </row>
    <row r="128" spans="1:29" ht="17" x14ac:dyDescent="0.2">
      <c r="A128" s="43"/>
      <c r="B128" s="171" t="s">
        <v>72</v>
      </c>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148"/>
      <c r="AC128" s="43"/>
    </row>
    <row r="129" spans="1:29" ht="17" x14ac:dyDescent="0.2">
      <c r="A129" s="43"/>
      <c r="B129" s="171" t="s">
        <v>73</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148"/>
      <c r="AC129" s="43"/>
    </row>
    <row r="130" spans="1:29" x14ac:dyDescent="0.2">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148"/>
      <c r="AC130" s="43"/>
    </row>
    <row r="136" spans="1:29" x14ac:dyDescent="0.2">
      <c r="E136" s="29"/>
    </row>
    <row r="137" spans="1:29" x14ac:dyDescent="0.2">
      <c r="E137" s="29"/>
    </row>
    <row r="138" spans="1:29" x14ac:dyDescent="0.2">
      <c r="E138" s="29"/>
    </row>
    <row r="139" spans="1:29" x14ac:dyDescent="0.2">
      <c r="E139" s="29"/>
    </row>
    <row r="140" spans="1:29" x14ac:dyDescent="0.2">
      <c r="E140" s="29"/>
    </row>
    <row r="141" spans="1:29" x14ac:dyDescent="0.2">
      <c r="E141" s="29"/>
    </row>
    <row r="142" spans="1:29" x14ac:dyDescent="0.2">
      <c r="E142" s="29"/>
    </row>
    <row r="143" spans="1:29" x14ac:dyDescent="0.2">
      <c r="E143" s="29"/>
    </row>
    <row r="144" spans="1:29" x14ac:dyDescent="0.2">
      <c r="E144" s="29"/>
    </row>
    <row r="145" spans="5:5" x14ac:dyDescent="0.2">
      <c r="E145" s="29"/>
    </row>
    <row r="146" spans="5:5" x14ac:dyDescent="0.2">
      <c r="E146" s="29"/>
    </row>
    <row r="147" spans="5:5" x14ac:dyDescent="0.2">
      <c r="E147" s="29"/>
    </row>
    <row r="148" spans="5:5" x14ac:dyDescent="0.2">
      <c r="E148" s="29"/>
    </row>
    <row r="149" spans="5:5" x14ac:dyDescent="0.2">
      <c r="E149" s="29"/>
    </row>
    <row r="150" spans="5:5" x14ac:dyDescent="0.2">
      <c r="E150" s="29"/>
    </row>
    <row r="151" spans="5:5" x14ac:dyDescent="0.2">
      <c r="E151" s="29"/>
    </row>
    <row r="152" spans="5:5" x14ac:dyDescent="0.2">
      <c r="E152" s="29"/>
    </row>
  </sheetData>
  <mergeCells count="1">
    <mergeCell ref="B117:O1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11"/>
  <sheetViews>
    <sheetView zoomScale="116" zoomScaleNormal="116" workbookViewId="0">
      <pane xSplit="2" topLeftCell="C1" activePane="topRight" state="frozen"/>
      <selection pane="topRight" activeCell="AH29" sqref="AH29"/>
    </sheetView>
  </sheetViews>
  <sheetFormatPr baseColWidth="10" defaultColWidth="8.83203125" defaultRowHeight="15" x14ac:dyDescent="0.2"/>
  <cols>
    <col min="1" max="1" width="5" style="2" customWidth="1"/>
    <col min="2" max="2" width="58.5" style="2" customWidth="1"/>
    <col min="3" max="21" width="5.5" style="2" customWidth="1"/>
    <col min="22" max="25" width="5.5" style="152" customWidth="1"/>
    <col min="26" max="26" width="5.5" style="152" bestFit="1" customWidth="1"/>
    <col min="27" max="27" width="5.6640625" style="152" customWidth="1"/>
    <col min="28" max="28" width="11.83203125" style="152" customWidth="1"/>
    <col min="29" max="29" width="12.83203125" customWidth="1"/>
  </cols>
  <sheetData>
    <row r="1" spans="1:29" ht="24" customHeight="1" x14ac:dyDescent="0.2">
      <c r="A1" s="4"/>
      <c r="B1" s="1"/>
      <c r="C1" s="1"/>
      <c r="D1" s="1"/>
      <c r="E1" s="1"/>
      <c r="F1" s="1"/>
      <c r="G1" s="1"/>
      <c r="H1" s="1"/>
      <c r="I1" s="1"/>
      <c r="J1" s="1"/>
      <c r="K1" s="1"/>
      <c r="L1" s="1"/>
      <c r="M1" s="1"/>
      <c r="N1" s="1"/>
      <c r="O1" s="1"/>
      <c r="P1" s="1"/>
      <c r="Q1" s="81"/>
      <c r="R1" s="1"/>
      <c r="S1" s="1"/>
      <c r="T1" s="1"/>
      <c r="U1" s="1"/>
      <c r="V1" s="148"/>
      <c r="W1" s="148"/>
      <c r="X1" s="148"/>
      <c r="Y1" s="148"/>
      <c r="Z1" s="148"/>
      <c r="AA1" s="148"/>
      <c r="AB1" s="148"/>
      <c r="AC1" s="49"/>
    </row>
    <row r="2" spans="1:29" ht="21.75" customHeight="1" x14ac:dyDescent="0.3">
      <c r="A2" s="4"/>
      <c r="B2" s="1"/>
      <c r="C2" s="1"/>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row>
    <row r="3" spans="1:29" ht="21.75" customHeight="1" x14ac:dyDescent="0.3">
      <c r="A3" s="4"/>
      <c r="B3" s="174" t="s">
        <v>82</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row>
    <row r="4" spans="1:29" ht="16" x14ac:dyDescent="0.2">
      <c r="A4" s="4"/>
      <c r="B4" s="396" t="s">
        <v>20</v>
      </c>
      <c r="C4" s="1"/>
      <c r="D4" s="3"/>
      <c r="E4" s="3"/>
      <c r="F4" s="3"/>
      <c r="G4" s="3"/>
      <c r="H4" s="3"/>
      <c r="I4" s="3"/>
      <c r="J4" s="3"/>
      <c r="K4" s="3"/>
      <c r="L4" s="3"/>
      <c r="M4" s="3"/>
      <c r="N4" s="3"/>
      <c r="O4" s="3"/>
      <c r="P4" s="3"/>
      <c r="Q4" s="81"/>
      <c r="R4" s="1"/>
      <c r="S4" s="1"/>
      <c r="T4" s="1"/>
      <c r="U4" s="1"/>
      <c r="V4" s="148"/>
      <c r="W4" s="148"/>
      <c r="X4" s="148"/>
      <c r="Y4" s="148"/>
      <c r="Z4" s="148"/>
      <c r="AA4" s="148"/>
      <c r="AB4" s="148"/>
      <c r="AC4" s="49"/>
    </row>
    <row r="5" spans="1:29" x14ac:dyDescent="0.2">
      <c r="A5" s="4"/>
      <c r="B5" s="3"/>
      <c r="C5" s="1"/>
      <c r="D5" s="3"/>
      <c r="E5" s="3"/>
      <c r="F5" s="3"/>
      <c r="G5" s="3"/>
      <c r="H5" s="3"/>
      <c r="I5" s="3"/>
      <c r="J5" s="3"/>
      <c r="K5" s="3"/>
      <c r="L5" s="3"/>
      <c r="M5" s="3"/>
      <c r="N5" s="3"/>
      <c r="O5" s="3"/>
      <c r="P5" s="3"/>
      <c r="Q5" s="81"/>
      <c r="R5" s="1"/>
      <c r="S5" s="1"/>
      <c r="T5" s="1"/>
      <c r="U5" s="1"/>
      <c r="V5" s="148"/>
      <c r="W5" s="148"/>
      <c r="X5" s="148"/>
      <c r="Y5" s="148"/>
      <c r="Z5" s="148"/>
      <c r="AA5" s="148"/>
      <c r="AB5" s="148"/>
      <c r="AC5" s="49"/>
    </row>
    <row r="6" spans="1:29" x14ac:dyDescent="0.2">
      <c r="A6" s="4"/>
      <c r="B6" s="12"/>
      <c r="C6" s="1"/>
      <c r="D6" s="1"/>
      <c r="E6" s="1"/>
      <c r="F6" s="1"/>
      <c r="G6" s="1"/>
      <c r="H6" s="1"/>
      <c r="I6" s="1"/>
      <c r="J6" s="1"/>
      <c r="K6" s="1"/>
      <c r="L6" s="1"/>
      <c r="M6" s="1"/>
      <c r="N6" s="1"/>
      <c r="O6" s="1"/>
      <c r="P6" s="1"/>
      <c r="Q6" s="81"/>
      <c r="R6" s="1"/>
      <c r="S6" s="1"/>
      <c r="T6" s="1"/>
      <c r="U6" s="1"/>
      <c r="V6" s="148"/>
      <c r="W6" s="148"/>
      <c r="X6" s="148"/>
      <c r="Y6" s="148"/>
      <c r="Z6" s="148"/>
      <c r="AA6" s="148"/>
      <c r="AB6" s="148"/>
      <c r="AC6" s="49"/>
    </row>
    <row r="7" spans="1:29" ht="33" customHeight="1" x14ac:dyDescent="0.2">
      <c r="A7" s="6"/>
      <c r="B7" s="1"/>
      <c r="C7" s="41">
        <v>1999</v>
      </c>
      <c r="D7" s="41">
        <v>2000</v>
      </c>
      <c r="E7" s="41">
        <v>2001</v>
      </c>
      <c r="F7" s="41">
        <v>2002</v>
      </c>
      <c r="G7" s="41">
        <v>2003</v>
      </c>
      <c r="H7" s="41">
        <v>2004</v>
      </c>
      <c r="I7" s="41">
        <v>2005</v>
      </c>
      <c r="J7" s="41">
        <v>2006</v>
      </c>
      <c r="K7" s="41">
        <v>2007</v>
      </c>
      <c r="L7" s="41">
        <v>2008</v>
      </c>
      <c r="M7" s="41">
        <v>2009</v>
      </c>
      <c r="N7" s="41">
        <v>2010</v>
      </c>
      <c r="O7" s="41">
        <v>2011</v>
      </c>
      <c r="P7" s="41">
        <v>2012</v>
      </c>
      <c r="Q7" s="41">
        <v>2013</v>
      </c>
      <c r="R7" s="41">
        <v>2014</v>
      </c>
      <c r="S7" s="41">
        <v>2015</v>
      </c>
      <c r="T7" s="41">
        <v>2016</v>
      </c>
      <c r="U7" s="41">
        <v>2017</v>
      </c>
      <c r="V7" s="41">
        <v>2018</v>
      </c>
      <c r="W7" s="41">
        <v>2019</v>
      </c>
      <c r="X7" s="41">
        <v>2020</v>
      </c>
      <c r="Y7" s="41">
        <v>2021</v>
      </c>
      <c r="Z7" s="41">
        <v>2022</v>
      </c>
      <c r="AA7" s="41">
        <v>2023</v>
      </c>
      <c r="AB7" s="75" t="s">
        <v>83</v>
      </c>
      <c r="AC7" s="49"/>
    </row>
    <row r="8" spans="1:29" x14ac:dyDescent="0.2">
      <c r="A8" s="6"/>
      <c r="B8" s="514" t="s">
        <v>22</v>
      </c>
      <c r="C8" s="411">
        <v>1240</v>
      </c>
      <c r="D8" s="411">
        <v>1435</v>
      </c>
      <c r="E8" s="411">
        <v>1700</v>
      </c>
      <c r="F8" s="411">
        <v>2095</v>
      </c>
      <c r="G8" s="411">
        <v>2491</v>
      </c>
      <c r="H8" s="411">
        <v>2751</v>
      </c>
      <c r="I8" s="411">
        <v>2918</v>
      </c>
      <c r="J8" s="411">
        <v>3460</v>
      </c>
      <c r="K8" s="411">
        <v>3550</v>
      </c>
      <c r="L8" s="411">
        <v>3487</v>
      </c>
      <c r="M8" s="411">
        <v>3377</v>
      </c>
      <c r="N8" s="411">
        <v>3571</v>
      </c>
      <c r="O8" s="411">
        <v>3762</v>
      </c>
      <c r="P8" s="411">
        <v>3518</v>
      </c>
      <c r="Q8" s="411">
        <v>3664</v>
      </c>
      <c r="R8" s="411">
        <v>3798</v>
      </c>
      <c r="S8" s="411">
        <v>4235</v>
      </c>
      <c r="T8" s="411">
        <v>5376</v>
      </c>
      <c r="U8" s="411">
        <v>5455</v>
      </c>
      <c r="V8" s="412">
        <v>4633</v>
      </c>
      <c r="W8" s="412">
        <v>4777</v>
      </c>
      <c r="X8" s="412">
        <v>7095</v>
      </c>
      <c r="Y8" s="412">
        <v>7426</v>
      </c>
      <c r="Z8" s="412">
        <v>6696</v>
      </c>
      <c r="AA8" s="412">
        <v>5926</v>
      </c>
      <c r="AB8" s="495">
        <f>AA8/S8</f>
        <v>1.3992916174734356</v>
      </c>
      <c r="AC8" s="49"/>
    </row>
    <row r="9" spans="1:29" x14ac:dyDescent="0.2">
      <c r="A9" s="6"/>
      <c r="B9" s="13" t="s">
        <v>23</v>
      </c>
      <c r="C9" s="278">
        <v>346</v>
      </c>
      <c r="D9" s="278">
        <v>369</v>
      </c>
      <c r="E9" s="278">
        <v>438</v>
      </c>
      <c r="F9" s="278">
        <v>560</v>
      </c>
      <c r="G9" s="278">
        <v>632</v>
      </c>
      <c r="H9" s="278">
        <v>683</v>
      </c>
      <c r="I9" s="278">
        <v>733</v>
      </c>
      <c r="J9" s="278">
        <v>820</v>
      </c>
      <c r="K9" s="278">
        <v>883</v>
      </c>
      <c r="L9" s="278">
        <v>848</v>
      </c>
      <c r="M9" s="278">
        <v>862</v>
      </c>
      <c r="N9" s="278">
        <v>988</v>
      </c>
      <c r="O9" s="278">
        <v>990</v>
      </c>
      <c r="P9" s="278">
        <v>945</v>
      </c>
      <c r="Q9" s="278">
        <v>1028</v>
      </c>
      <c r="R9" s="278">
        <v>1075</v>
      </c>
      <c r="S9" s="278">
        <v>1258</v>
      </c>
      <c r="T9" s="278">
        <v>1483</v>
      </c>
      <c r="U9" s="278">
        <v>1663</v>
      </c>
      <c r="V9" s="282">
        <v>1481</v>
      </c>
      <c r="W9" s="282">
        <v>1459</v>
      </c>
      <c r="X9" s="282">
        <v>1990</v>
      </c>
      <c r="Y9" s="322">
        <v>2311</v>
      </c>
      <c r="Z9" s="322">
        <v>2160</v>
      </c>
      <c r="AA9" s="535">
        <v>2000</v>
      </c>
      <c r="AB9" s="520">
        <f t="shared" ref="AB9:AB72" si="0">AA9/S9</f>
        <v>1.589825119236884</v>
      </c>
      <c r="AC9" s="49"/>
    </row>
    <row r="10" spans="1:29" x14ac:dyDescent="0.2">
      <c r="A10" s="6"/>
      <c r="B10" s="14" t="s">
        <v>24</v>
      </c>
      <c r="C10" s="278">
        <v>894</v>
      </c>
      <c r="D10" s="278">
        <v>1066</v>
      </c>
      <c r="E10" s="278">
        <v>1262</v>
      </c>
      <c r="F10" s="278">
        <v>1535</v>
      </c>
      <c r="G10" s="278">
        <v>1859</v>
      </c>
      <c r="H10" s="278">
        <v>2068</v>
      </c>
      <c r="I10" s="278">
        <v>2185</v>
      </c>
      <c r="J10" s="278">
        <v>2640</v>
      </c>
      <c r="K10" s="278">
        <v>2667</v>
      </c>
      <c r="L10" s="278">
        <v>2639</v>
      </c>
      <c r="M10" s="278">
        <v>2515</v>
      </c>
      <c r="N10" s="278">
        <v>2583</v>
      </c>
      <c r="O10" s="278">
        <v>2772</v>
      </c>
      <c r="P10" s="278">
        <v>2573</v>
      </c>
      <c r="Q10" s="278">
        <v>2636</v>
      </c>
      <c r="R10" s="278">
        <v>2723</v>
      </c>
      <c r="S10" s="278">
        <v>2977</v>
      </c>
      <c r="T10" s="278">
        <v>3893</v>
      </c>
      <c r="U10" s="278">
        <v>3792</v>
      </c>
      <c r="V10" s="280">
        <v>3152</v>
      </c>
      <c r="W10" s="280">
        <v>3318</v>
      </c>
      <c r="X10" s="280">
        <v>5105</v>
      </c>
      <c r="Y10" s="321">
        <v>5115</v>
      </c>
      <c r="Z10" s="321">
        <v>4536</v>
      </c>
      <c r="AA10" s="536">
        <v>3926</v>
      </c>
      <c r="AB10" s="537">
        <f t="shared" si="0"/>
        <v>1.3187772925764192</v>
      </c>
      <c r="AC10" s="49"/>
    </row>
    <row r="11" spans="1:29" ht="16" x14ac:dyDescent="0.2">
      <c r="A11" s="6"/>
      <c r="B11" s="486" t="s">
        <v>76</v>
      </c>
      <c r="C11" s="411">
        <v>621</v>
      </c>
      <c r="D11" s="411">
        <v>728</v>
      </c>
      <c r="E11" s="411">
        <v>944</v>
      </c>
      <c r="F11" s="411">
        <v>1179</v>
      </c>
      <c r="G11" s="411">
        <v>1399</v>
      </c>
      <c r="H11" s="411">
        <v>1596</v>
      </c>
      <c r="I11" s="411">
        <v>1685</v>
      </c>
      <c r="J11" s="411">
        <v>2096</v>
      </c>
      <c r="K11" s="411">
        <v>2176</v>
      </c>
      <c r="L11" s="411">
        <v>2294</v>
      </c>
      <c r="M11" s="411">
        <v>2229</v>
      </c>
      <c r="N11" s="411">
        <v>2387</v>
      </c>
      <c r="O11" s="411">
        <v>2545</v>
      </c>
      <c r="P11" s="411">
        <v>2344</v>
      </c>
      <c r="Q11" s="411">
        <v>2486</v>
      </c>
      <c r="R11" s="411">
        <v>2706</v>
      </c>
      <c r="S11" s="411">
        <v>3082</v>
      </c>
      <c r="T11" s="411">
        <v>4027</v>
      </c>
      <c r="U11" s="411">
        <v>4094</v>
      </c>
      <c r="V11" s="412">
        <v>3618</v>
      </c>
      <c r="W11" s="412">
        <v>3725</v>
      </c>
      <c r="X11" s="412">
        <v>5986</v>
      </c>
      <c r="Y11" s="412">
        <v>6312</v>
      </c>
      <c r="Z11" s="412">
        <v>5681</v>
      </c>
      <c r="AA11" s="412">
        <v>4987</v>
      </c>
      <c r="AB11" s="495">
        <f t="shared" si="0"/>
        <v>1.618105126541207</v>
      </c>
      <c r="AC11" s="49"/>
    </row>
    <row r="12" spans="1:29" x14ac:dyDescent="0.2">
      <c r="A12" s="6"/>
      <c r="B12" s="22" t="s">
        <v>23</v>
      </c>
      <c r="C12" s="32">
        <v>141</v>
      </c>
      <c r="D12" s="32">
        <v>140</v>
      </c>
      <c r="E12" s="32">
        <v>203</v>
      </c>
      <c r="F12" s="32">
        <v>269</v>
      </c>
      <c r="G12" s="32">
        <v>306</v>
      </c>
      <c r="H12" s="32">
        <v>333</v>
      </c>
      <c r="I12" s="32">
        <v>371</v>
      </c>
      <c r="J12" s="32">
        <v>444</v>
      </c>
      <c r="K12" s="32">
        <v>491</v>
      </c>
      <c r="L12" s="30">
        <v>482</v>
      </c>
      <c r="M12" s="30">
        <v>521</v>
      </c>
      <c r="N12" s="30">
        <v>603</v>
      </c>
      <c r="O12" s="30">
        <v>624</v>
      </c>
      <c r="P12" s="30">
        <v>574</v>
      </c>
      <c r="Q12" s="30">
        <v>640</v>
      </c>
      <c r="R12" s="30">
        <v>711</v>
      </c>
      <c r="S12" s="30">
        <v>871</v>
      </c>
      <c r="T12" s="31">
        <v>1041</v>
      </c>
      <c r="U12" s="31">
        <v>1209</v>
      </c>
      <c r="V12" s="282">
        <v>1091</v>
      </c>
      <c r="W12" s="282">
        <v>1058</v>
      </c>
      <c r="X12" s="282">
        <v>1584</v>
      </c>
      <c r="Y12" s="322">
        <v>1866</v>
      </c>
      <c r="Z12" s="322">
        <v>1747</v>
      </c>
      <c r="AA12" s="538">
        <v>1615</v>
      </c>
      <c r="AB12" s="520">
        <f t="shared" si="0"/>
        <v>1.8541905855338692</v>
      </c>
      <c r="AC12" s="49"/>
    </row>
    <row r="13" spans="1:29" x14ac:dyDescent="0.2">
      <c r="A13" s="6"/>
      <c r="B13" s="23" t="s">
        <v>24</v>
      </c>
      <c r="C13" s="78">
        <v>480</v>
      </c>
      <c r="D13" s="78">
        <v>588</v>
      </c>
      <c r="E13" s="78">
        <v>741</v>
      </c>
      <c r="F13" s="78">
        <v>910</v>
      </c>
      <c r="G13" s="78">
        <v>1093</v>
      </c>
      <c r="H13" s="78">
        <v>1263</v>
      </c>
      <c r="I13" s="78">
        <v>1314</v>
      </c>
      <c r="J13" s="78">
        <v>1652</v>
      </c>
      <c r="K13" s="78">
        <v>1685</v>
      </c>
      <c r="L13" s="18">
        <v>1812</v>
      </c>
      <c r="M13" s="18">
        <v>1708</v>
      </c>
      <c r="N13" s="18">
        <v>1784</v>
      </c>
      <c r="O13" s="18">
        <v>1921</v>
      </c>
      <c r="P13" s="18">
        <v>1769</v>
      </c>
      <c r="Q13" s="18">
        <v>1846</v>
      </c>
      <c r="R13" s="18">
        <v>1995</v>
      </c>
      <c r="S13" s="18">
        <v>2211</v>
      </c>
      <c r="T13" s="21">
        <v>2986</v>
      </c>
      <c r="U13" s="21">
        <v>2885</v>
      </c>
      <c r="V13" s="279">
        <v>2527</v>
      </c>
      <c r="W13" s="279">
        <v>2667</v>
      </c>
      <c r="X13" s="279">
        <v>4402</v>
      </c>
      <c r="Y13" s="320">
        <v>4446</v>
      </c>
      <c r="Z13" s="320">
        <v>3934</v>
      </c>
      <c r="AA13" s="320">
        <v>3372</v>
      </c>
      <c r="AB13" s="511">
        <f t="shared" si="0"/>
        <v>1.525101763907734</v>
      </c>
      <c r="AC13" s="49"/>
    </row>
    <row r="14" spans="1:29" ht="16" x14ac:dyDescent="0.2">
      <c r="A14" s="6"/>
      <c r="B14" s="486" t="s">
        <v>77</v>
      </c>
      <c r="C14" s="412">
        <v>228</v>
      </c>
      <c r="D14" s="515">
        <v>288</v>
      </c>
      <c r="E14" s="515">
        <v>489</v>
      </c>
      <c r="F14" s="515">
        <v>641</v>
      </c>
      <c r="G14" s="515">
        <v>833</v>
      </c>
      <c r="H14" s="515">
        <v>1031</v>
      </c>
      <c r="I14" s="515">
        <v>1058</v>
      </c>
      <c r="J14" s="515">
        <v>1388</v>
      </c>
      <c r="K14" s="515">
        <v>1536</v>
      </c>
      <c r="L14" s="515">
        <v>1449</v>
      </c>
      <c r="M14" s="515">
        <v>1406</v>
      </c>
      <c r="N14" s="412">
        <v>1530</v>
      </c>
      <c r="O14" s="412">
        <v>1427</v>
      </c>
      <c r="P14" s="412">
        <v>1120</v>
      </c>
      <c r="Q14" s="412">
        <v>988</v>
      </c>
      <c r="R14" s="412">
        <v>931</v>
      </c>
      <c r="S14" s="412">
        <v>886</v>
      </c>
      <c r="T14" s="412">
        <v>1146</v>
      </c>
      <c r="U14" s="412">
        <v>1050</v>
      </c>
      <c r="V14" s="412">
        <v>790</v>
      </c>
      <c r="W14" s="412">
        <v>672</v>
      </c>
      <c r="X14" s="412">
        <v>812</v>
      </c>
      <c r="Y14" s="412">
        <v>655</v>
      </c>
      <c r="Z14" s="412">
        <v>562</v>
      </c>
      <c r="AA14" s="412">
        <v>464</v>
      </c>
      <c r="AB14" s="495">
        <f t="shared" si="0"/>
        <v>0.52370203160270878</v>
      </c>
      <c r="AC14" s="49"/>
    </row>
    <row r="15" spans="1:29" x14ac:dyDescent="0.2">
      <c r="A15" s="4"/>
      <c r="B15" s="13" t="s">
        <v>23</v>
      </c>
      <c r="C15" s="271">
        <v>61</v>
      </c>
      <c r="D15" s="271">
        <v>69</v>
      </c>
      <c r="E15" s="271">
        <v>101</v>
      </c>
      <c r="F15" s="271">
        <v>152</v>
      </c>
      <c r="G15" s="271">
        <v>175</v>
      </c>
      <c r="H15" s="271">
        <v>202</v>
      </c>
      <c r="I15" s="271">
        <v>225</v>
      </c>
      <c r="J15" s="271">
        <v>290</v>
      </c>
      <c r="K15" s="271">
        <v>353</v>
      </c>
      <c r="L15" s="271">
        <v>299</v>
      </c>
      <c r="M15" s="271">
        <v>338</v>
      </c>
      <c r="N15" s="271">
        <v>389</v>
      </c>
      <c r="O15" s="271">
        <v>363</v>
      </c>
      <c r="P15" s="271">
        <v>289</v>
      </c>
      <c r="Q15" s="271">
        <v>241</v>
      </c>
      <c r="R15" s="271">
        <v>252</v>
      </c>
      <c r="S15" s="271">
        <v>267</v>
      </c>
      <c r="T15" s="272">
        <v>294</v>
      </c>
      <c r="U15" s="272">
        <v>322</v>
      </c>
      <c r="V15" s="282">
        <v>242</v>
      </c>
      <c r="W15" s="282">
        <v>198</v>
      </c>
      <c r="X15" s="282">
        <v>220</v>
      </c>
      <c r="Y15" s="322">
        <v>206</v>
      </c>
      <c r="Z15" s="322">
        <v>172</v>
      </c>
      <c r="AA15" s="538">
        <v>148</v>
      </c>
      <c r="AB15" s="520">
        <f t="shared" si="0"/>
        <v>0.55430711610486894</v>
      </c>
      <c r="AC15" s="49"/>
    </row>
    <row r="16" spans="1:29" x14ac:dyDescent="0.2">
      <c r="A16" s="4"/>
      <c r="B16" s="14" t="s">
        <v>24</v>
      </c>
      <c r="C16" s="15">
        <v>167</v>
      </c>
      <c r="D16" s="15">
        <v>219</v>
      </c>
      <c r="E16" s="15">
        <v>388</v>
      </c>
      <c r="F16" s="15">
        <v>489</v>
      </c>
      <c r="G16" s="15">
        <v>658</v>
      </c>
      <c r="H16" s="15">
        <v>829</v>
      </c>
      <c r="I16" s="15">
        <v>833</v>
      </c>
      <c r="J16" s="15">
        <v>1098</v>
      </c>
      <c r="K16" s="15">
        <v>1183</v>
      </c>
      <c r="L16" s="15">
        <v>1150</v>
      </c>
      <c r="M16" s="15">
        <v>1068</v>
      </c>
      <c r="N16" s="15">
        <v>1141</v>
      </c>
      <c r="O16" s="15">
        <v>1064</v>
      </c>
      <c r="P16" s="15">
        <v>831</v>
      </c>
      <c r="Q16" s="15">
        <v>747</v>
      </c>
      <c r="R16" s="15">
        <v>679</v>
      </c>
      <c r="S16" s="15">
        <v>619</v>
      </c>
      <c r="T16" s="44">
        <v>852</v>
      </c>
      <c r="U16" s="44">
        <v>728</v>
      </c>
      <c r="V16" s="279">
        <v>548</v>
      </c>
      <c r="W16" s="279">
        <v>474</v>
      </c>
      <c r="X16" s="279">
        <v>592</v>
      </c>
      <c r="Y16" s="323">
        <v>449</v>
      </c>
      <c r="Z16" s="323">
        <v>390</v>
      </c>
      <c r="AA16" s="323">
        <v>316</v>
      </c>
      <c r="AB16" s="511">
        <f t="shared" si="0"/>
        <v>0.51050080775444262</v>
      </c>
      <c r="AC16" s="49"/>
    </row>
    <row r="17" spans="1:29" ht="30" x14ac:dyDescent="0.2">
      <c r="A17" s="4"/>
      <c r="B17" s="83" t="s">
        <v>84</v>
      </c>
      <c r="C17" s="283"/>
      <c r="D17" s="283">
        <v>11</v>
      </c>
      <c r="E17" s="283">
        <v>12</v>
      </c>
      <c r="F17" s="283">
        <v>21</v>
      </c>
      <c r="G17" s="283">
        <v>31</v>
      </c>
      <c r="H17" s="283">
        <v>28</v>
      </c>
      <c r="I17" s="283">
        <v>31</v>
      </c>
      <c r="J17" s="283">
        <v>52</v>
      </c>
      <c r="K17" s="283">
        <v>41</v>
      </c>
      <c r="L17" s="283">
        <v>55</v>
      </c>
      <c r="M17" s="283">
        <v>58</v>
      </c>
      <c r="N17" s="283">
        <v>65</v>
      </c>
      <c r="O17" s="283">
        <v>62</v>
      </c>
      <c r="P17" s="283">
        <v>42</v>
      </c>
      <c r="Q17" s="283">
        <v>62</v>
      </c>
      <c r="R17" s="283">
        <v>81</v>
      </c>
      <c r="S17" s="283">
        <v>171</v>
      </c>
      <c r="T17" s="284">
        <v>289</v>
      </c>
      <c r="U17" s="284">
        <v>364</v>
      </c>
      <c r="V17" s="285">
        <v>352</v>
      </c>
      <c r="W17" s="285">
        <v>332</v>
      </c>
      <c r="X17" s="285">
        <v>480</v>
      </c>
      <c r="Y17" s="285">
        <v>414</v>
      </c>
      <c r="Z17" s="407">
        <v>354</v>
      </c>
      <c r="AA17" s="542">
        <v>274</v>
      </c>
      <c r="AB17" s="540">
        <f t="shared" si="0"/>
        <v>1.6023391812865497</v>
      </c>
      <c r="AC17" s="49"/>
    </row>
    <row r="18" spans="1:29" x14ac:dyDescent="0.2">
      <c r="A18" s="4"/>
      <c r="B18" s="17" t="s">
        <v>23</v>
      </c>
      <c r="C18" s="18"/>
      <c r="D18" s="18"/>
      <c r="E18" s="18"/>
      <c r="F18" s="18"/>
      <c r="G18" s="18"/>
      <c r="H18" s="18"/>
      <c r="I18" s="18"/>
      <c r="J18" s="18">
        <v>14</v>
      </c>
      <c r="K18" s="18">
        <v>12</v>
      </c>
      <c r="L18" s="18">
        <v>11</v>
      </c>
      <c r="M18" s="18">
        <v>21</v>
      </c>
      <c r="N18" s="18">
        <v>26</v>
      </c>
      <c r="O18" s="18">
        <v>23</v>
      </c>
      <c r="P18" s="18">
        <v>10</v>
      </c>
      <c r="Q18" s="18">
        <v>19</v>
      </c>
      <c r="R18" s="18">
        <v>27</v>
      </c>
      <c r="S18" s="18">
        <v>58</v>
      </c>
      <c r="T18" s="21">
        <v>88</v>
      </c>
      <c r="U18" s="21">
        <v>122</v>
      </c>
      <c r="V18" s="279">
        <v>117</v>
      </c>
      <c r="W18" s="279">
        <v>100</v>
      </c>
      <c r="X18" s="279">
        <v>139</v>
      </c>
      <c r="Y18" s="279">
        <v>136</v>
      </c>
      <c r="Z18" s="320">
        <v>111</v>
      </c>
      <c r="AA18" s="320">
        <v>74</v>
      </c>
      <c r="AB18" s="512">
        <f t="shared" si="0"/>
        <v>1.2758620689655173</v>
      </c>
      <c r="AC18" s="49"/>
    </row>
    <row r="19" spans="1:29" x14ac:dyDescent="0.2">
      <c r="A19" s="4"/>
      <c r="B19" s="14" t="s">
        <v>24</v>
      </c>
      <c r="C19" s="15"/>
      <c r="D19" s="15"/>
      <c r="E19" s="15">
        <v>10</v>
      </c>
      <c r="F19" s="15">
        <v>12</v>
      </c>
      <c r="G19" s="15">
        <v>23</v>
      </c>
      <c r="H19" s="15">
        <v>19</v>
      </c>
      <c r="I19" s="15">
        <v>27</v>
      </c>
      <c r="J19" s="15">
        <v>38</v>
      </c>
      <c r="K19" s="15">
        <v>29</v>
      </c>
      <c r="L19" s="15">
        <v>44</v>
      </c>
      <c r="M19" s="15">
        <v>37</v>
      </c>
      <c r="N19" s="15">
        <v>39</v>
      </c>
      <c r="O19" s="15">
        <v>39</v>
      </c>
      <c r="P19" s="15">
        <v>32</v>
      </c>
      <c r="Q19" s="15">
        <v>43</v>
      </c>
      <c r="R19" s="15">
        <v>54</v>
      </c>
      <c r="S19" s="15">
        <v>113</v>
      </c>
      <c r="T19" s="44">
        <v>201</v>
      </c>
      <c r="U19" s="44">
        <v>242</v>
      </c>
      <c r="V19" s="280">
        <v>235</v>
      </c>
      <c r="W19" s="280">
        <v>232</v>
      </c>
      <c r="X19" s="280">
        <v>341</v>
      </c>
      <c r="Y19" s="280">
        <v>278</v>
      </c>
      <c r="Z19" s="406">
        <v>243</v>
      </c>
      <c r="AA19" s="541">
        <v>200</v>
      </c>
      <c r="AB19" s="539">
        <f t="shared" si="0"/>
        <v>1.7699115044247788</v>
      </c>
      <c r="AC19" s="49"/>
    </row>
    <row r="20" spans="1:29" ht="16" x14ac:dyDescent="0.2">
      <c r="A20" s="6"/>
      <c r="B20" s="486" t="s">
        <v>85</v>
      </c>
      <c r="C20" s="412">
        <v>33</v>
      </c>
      <c r="D20" s="412">
        <v>40</v>
      </c>
      <c r="E20" s="412">
        <v>54</v>
      </c>
      <c r="F20" s="412">
        <v>84</v>
      </c>
      <c r="G20" s="412">
        <v>107</v>
      </c>
      <c r="H20" s="412">
        <v>121</v>
      </c>
      <c r="I20" s="412">
        <v>130</v>
      </c>
      <c r="J20" s="412">
        <v>278</v>
      </c>
      <c r="K20" s="412">
        <v>175</v>
      </c>
      <c r="L20" s="412">
        <v>190</v>
      </c>
      <c r="M20" s="412">
        <v>203</v>
      </c>
      <c r="N20" s="412">
        <v>229</v>
      </c>
      <c r="O20" s="412">
        <v>220</v>
      </c>
      <c r="P20" s="412">
        <v>172</v>
      </c>
      <c r="Q20" s="412">
        <v>237</v>
      </c>
      <c r="R20" s="412">
        <v>514</v>
      </c>
      <c r="S20" s="412">
        <v>999</v>
      </c>
      <c r="T20" s="412">
        <v>1958</v>
      </c>
      <c r="U20" s="412">
        <v>2655</v>
      </c>
      <c r="V20" s="412">
        <v>2640</v>
      </c>
      <c r="W20" s="412">
        <v>3040</v>
      </c>
      <c r="X20" s="412">
        <v>5393</v>
      </c>
      <c r="Y20" s="412">
        <v>5936</v>
      </c>
      <c r="Z20" s="412">
        <v>5411</v>
      </c>
      <c r="AA20" s="412">
        <v>4767</v>
      </c>
      <c r="AB20" s="495">
        <f t="shared" si="0"/>
        <v>4.771771771771772</v>
      </c>
      <c r="AC20" s="49"/>
    </row>
    <row r="21" spans="1:29" x14ac:dyDescent="0.2">
      <c r="A21" s="8"/>
      <c r="B21" s="34" t="s">
        <v>23</v>
      </c>
      <c r="C21" s="32"/>
      <c r="D21" s="32">
        <v>13</v>
      </c>
      <c r="E21" s="32">
        <v>15</v>
      </c>
      <c r="F21" s="32">
        <v>22</v>
      </c>
      <c r="G21" s="32">
        <v>34</v>
      </c>
      <c r="H21" s="32">
        <v>26</v>
      </c>
      <c r="I21" s="32">
        <v>25</v>
      </c>
      <c r="J21" s="32">
        <v>66</v>
      </c>
      <c r="K21" s="32">
        <v>47</v>
      </c>
      <c r="L21" s="32">
        <v>48</v>
      </c>
      <c r="M21" s="32">
        <v>53</v>
      </c>
      <c r="N21" s="32">
        <v>77</v>
      </c>
      <c r="O21" s="32">
        <v>60</v>
      </c>
      <c r="P21" s="32">
        <v>35</v>
      </c>
      <c r="Q21" s="32">
        <v>68</v>
      </c>
      <c r="R21" s="32">
        <v>138</v>
      </c>
      <c r="S21" s="32">
        <v>281</v>
      </c>
      <c r="T21" s="32">
        <v>524</v>
      </c>
      <c r="U21" s="32">
        <v>778</v>
      </c>
      <c r="V21" s="282">
        <v>799</v>
      </c>
      <c r="W21" s="282">
        <v>865</v>
      </c>
      <c r="X21" s="282">
        <v>1428</v>
      </c>
      <c r="Y21" s="282">
        <v>1755</v>
      </c>
      <c r="Z21" s="406">
        <v>1670</v>
      </c>
      <c r="AA21" s="538">
        <v>1533</v>
      </c>
      <c r="AB21" s="520">
        <f t="shared" si="0"/>
        <v>5.4555160142348758</v>
      </c>
      <c r="AC21" s="49"/>
    </row>
    <row r="22" spans="1:29" x14ac:dyDescent="0.2">
      <c r="A22" s="8"/>
      <c r="B22" s="34" t="s">
        <v>24</v>
      </c>
      <c r="C22" s="32">
        <v>28</v>
      </c>
      <c r="D22" s="32">
        <v>27</v>
      </c>
      <c r="E22" s="32">
        <v>39</v>
      </c>
      <c r="F22" s="32">
        <v>62</v>
      </c>
      <c r="G22" s="32">
        <v>73</v>
      </c>
      <c r="H22" s="32">
        <v>95</v>
      </c>
      <c r="I22" s="32">
        <v>105</v>
      </c>
      <c r="J22" s="32">
        <v>212</v>
      </c>
      <c r="K22" s="32">
        <v>128</v>
      </c>
      <c r="L22" s="32">
        <v>142</v>
      </c>
      <c r="M22" s="32">
        <v>150</v>
      </c>
      <c r="N22" s="32">
        <v>152</v>
      </c>
      <c r="O22" s="32">
        <v>160</v>
      </c>
      <c r="P22" s="32">
        <v>137</v>
      </c>
      <c r="Q22" s="32">
        <v>169</v>
      </c>
      <c r="R22" s="32">
        <v>376</v>
      </c>
      <c r="S22" s="32">
        <v>718</v>
      </c>
      <c r="T22" s="32">
        <v>1434</v>
      </c>
      <c r="U22" s="32">
        <v>1877</v>
      </c>
      <c r="V22" s="280">
        <v>1841</v>
      </c>
      <c r="W22" s="280">
        <v>2175</v>
      </c>
      <c r="X22" s="280">
        <v>3965</v>
      </c>
      <c r="Y22" s="280">
        <v>4181</v>
      </c>
      <c r="Z22" s="321">
        <v>3741</v>
      </c>
      <c r="AA22" s="321">
        <v>3234</v>
      </c>
      <c r="AB22" s="511">
        <f t="shared" si="0"/>
        <v>4.5041782729805018</v>
      </c>
      <c r="AC22" s="49"/>
    </row>
    <row r="23" spans="1:29" ht="16" x14ac:dyDescent="0.2">
      <c r="A23" s="6"/>
      <c r="B23" s="486" t="s">
        <v>32</v>
      </c>
      <c r="C23" s="412">
        <v>198</v>
      </c>
      <c r="D23" s="412">
        <v>216</v>
      </c>
      <c r="E23" s="412">
        <v>212</v>
      </c>
      <c r="F23" s="412">
        <v>241</v>
      </c>
      <c r="G23" s="412">
        <v>259</v>
      </c>
      <c r="H23" s="412">
        <v>263</v>
      </c>
      <c r="I23" s="412">
        <v>279</v>
      </c>
      <c r="J23" s="412">
        <v>313</v>
      </c>
      <c r="K23" s="412">
        <v>359</v>
      </c>
      <c r="L23" s="412">
        <v>497</v>
      </c>
      <c r="M23" s="412">
        <v>510</v>
      </c>
      <c r="N23" s="412">
        <v>537</v>
      </c>
      <c r="O23" s="412">
        <v>809</v>
      </c>
      <c r="P23" s="412">
        <v>963</v>
      </c>
      <c r="Q23" s="412">
        <v>1263</v>
      </c>
      <c r="R23" s="412">
        <v>1452</v>
      </c>
      <c r="S23" s="412">
        <v>1649</v>
      </c>
      <c r="T23" s="412">
        <v>1728</v>
      </c>
      <c r="U23" s="412">
        <v>1454</v>
      </c>
      <c r="V23" s="412">
        <v>1160</v>
      </c>
      <c r="W23" s="412">
        <v>876</v>
      </c>
      <c r="X23" s="412">
        <v>711</v>
      </c>
      <c r="Y23" s="412">
        <v>360</v>
      </c>
      <c r="Z23" s="412">
        <v>203</v>
      </c>
      <c r="AA23" s="412">
        <v>111</v>
      </c>
      <c r="AB23" s="495">
        <f t="shared" si="0"/>
        <v>6.731352334748332E-2</v>
      </c>
      <c r="AC23" s="49"/>
    </row>
    <row r="24" spans="1:29" x14ac:dyDescent="0.2">
      <c r="A24" s="4"/>
      <c r="B24" s="26" t="s">
        <v>23</v>
      </c>
      <c r="C24" s="27">
        <v>38</v>
      </c>
      <c r="D24" s="27">
        <v>36</v>
      </c>
      <c r="E24" s="27">
        <v>42</v>
      </c>
      <c r="F24" s="27">
        <v>56</v>
      </c>
      <c r="G24" s="27">
        <v>55</v>
      </c>
      <c r="H24" s="27">
        <v>57</v>
      </c>
      <c r="I24" s="27">
        <v>65</v>
      </c>
      <c r="J24" s="27">
        <v>57</v>
      </c>
      <c r="K24" s="27">
        <v>61</v>
      </c>
      <c r="L24" s="271">
        <v>96</v>
      </c>
      <c r="M24" s="271">
        <v>115</v>
      </c>
      <c r="N24" s="271">
        <v>118</v>
      </c>
      <c r="O24" s="272">
        <v>183</v>
      </c>
      <c r="P24" s="271">
        <v>241</v>
      </c>
      <c r="Q24" s="271">
        <v>322</v>
      </c>
      <c r="R24" s="271">
        <v>373</v>
      </c>
      <c r="S24" s="271">
        <v>477</v>
      </c>
      <c r="T24" s="31">
        <v>453</v>
      </c>
      <c r="U24" s="31">
        <v>423</v>
      </c>
      <c r="V24" s="282">
        <v>339</v>
      </c>
      <c r="W24" s="282">
        <v>280</v>
      </c>
      <c r="X24" s="282">
        <v>230</v>
      </c>
      <c r="Y24" s="282">
        <v>126</v>
      </c>
      <c r="Z24" s="322">
        <v>64</v>
      </c>
      <c r="AA24" s="538">
        <v>37</v>
      </c>
      <c r="AB24" s="520">
        <f t="shared" si="0"/>
        <v>7.7568134171907763E-2</v>
      </c>
      <c r="AC24" s="49"/>
    </row>
    <row r="25" spans="1:29" x14ac:dyDescent="0.2">
      <c r="A25" s="4"/>
      <c r="B25" s="28" t="s">
        <v>24</v>
      </c>
      <c r="C25" s="29">
        <v>160</v>
      </c>
      <c r="D25" s="29">
        <v>180</v>
      </c>
      <c r="E25" s="29">
        <v>170</v>
      </c>
      <c r="F25" s="29">
        <v>185</v>
      </c>
      <c r="G25" s="29">
        <v>204</v>
      </c>
      <c r="H25" s="29">
        <v>206</v>
      </c>
      <c r="I25" s="29">
        <v>214</v>
      </c>
      <c r="J25" s="29">
        <v>256</v>
      </c>
      <c r="K25" s="29">
        <v>298</v>
      </c>
      <c r="L25" s="30">
        <v>401</v>
      </c>
      <c r="M25" s="30">
        <v>395</v>
      </c>
      <c r="N25" s="30">
        <v>419</v>
      </c>
      <c r="O25" s="31">
        <v>626</v>
      </c>
      <c r="P25" s="15">
        <v>722</v>
      </c>
      <c r="Q25" s="15">
        <v>941</v>
      </c>
      <c r="R25" s="15">
        <v>1079</v>
      </c>
      <c r="S25" s="15">
        <v>1172</v>
      </c>
      <c r="T25" s="44">
        <v>1275</v>
      </c>
      <c r="U25" s="44">
        <v>1031</v>
      </c>
      <c r="V25" s="279">
        <v>821</v>
      </c>
      <c r="W25" s="279">
        <v>596</v>
      </c>
      <c r="X25" s="279">
        <v>481</v>
      </c>
      <c r="Y25" s="279">
        <v>234</v>
      </c>
      <c r="Z25" s="406">
        <v>139</v>
      </c>
      <c r="AA25" s="321">
        <v>74</v>
      </c>
      <c r="AB25" s="511">
        <f t="shared" si="0"/>
        <v>6.313993174061433E-2</v>
      </c>
      <c r="AC25" s="49"/>
    </row>
    <row r="26" spans="1:29" x14ac:dyDescent="0.2">
      <c r="A26" s="8"/>
      <c r="B26" s="33" t="s">
        <v>86</v>
      </c>
      <c r="C26" s="25"/>
      <c r="D26" s="290"/>
      <c r="E26" s="291"/>
      <c r="F26" s="25"/>
      <c r="G26" s="25"/>
      <c r="H26" s="291"/>
      <c r="I26" s="25"/>
      <c r="J26" s="25">
        <v>14</v>
      </c>
      <c r="K26" s="25"/>
      <c r="L26" s="25"/>
      <c r="M26" s="25"/>
      <c r="N26" s="25"/>
      <c r="O26" s="25"/>
      <c r="P26" s="25"/>
      <c r="Q26" s="25">
        <v>20</v>
      </c>
      <c r="R26" s="25">
        <v>131</v>
      </c>
      <c r="S26" s="25">
        <v>305</v>
      </c>
      <c r="T26" s="25">
        <v>535</v>
      </c>
      <c r="U26" s="25">
        <v>701</v>
      </c>
      <c r="V26" s="285">
        <v>623</v>
      </c>
      <c r="W26" s="285">
        <v>525</v>
      </c>
      <c r="X26" s="285">
        <v>474</v>
      </c>
      <c r="Y26" s="285">
        <v>245</v>
      </c>
      <c r="Z26" s="407">
        <v>158</v>
      </c>
      <c r="AA26" s="542">
        <v>91</v>
      </c>
      <c r="AB26" s="540">
        <f t="shared" si="0"/>
        <v>0.29836065573770493</v>
      </c>
      <c r="AC26" s="49"/>
    </row>
    <row r="27" spans="1:29" x14ac:dyDescent="0.2">
      <c r="A27" s="8"/>
      <c r="B27" s="34" t="s">
        <v>23</v>
      </c>
      <c r="C27" s="27"/>
      <c r="D27" s="27"/>
      <c r="E27" s="27"/>
      <c r="F27" s="27"/>
      <c r="G27" s="27"/>
      <c r="H27" s="27"/>
      <c r="I27" s="27"/>
      <c r="J27" s="27"/>
      <c r="K27" s="27"/>
      <c r="L27" s="27"/>
      <c r="M27" s="27"/>
      <c r="N27" s="27"/>
      <c r="O27" s="27"/>
      <c r="P27" s="27"/>
      <c r="Q27" s="27">
        <v>7</v>
      </c>
      <c r="R27" s="27">
        <v>42</v>
      </c>
      <c r="S27" s="27">
        <v>96</v>
      </c>
      <c r="T27" s="46">
        <v>160</v>
      </c>
      <c r="U27" s="46">
        <v>199</v>
      </c>
      <c r="V27" s="279">
        <v>178</v>
      </c>
      <c r="W27" s="279">
        <v>179</v>
      </c>
      <c r="X27" s="279">
        <v>160</v>
      </c>
      <c r="Y27" s="279">
        <v>88</v>
      </c>
      <c r="Z27" s="320">
        <v>54</v>
      </c>
      <c r="AA27" s="279">
        <v>29</v>
      </c>
      <c r="AB27" s="512">
        <f t="shared" si="0"/>
        <v>0.30208333333333331</v>
      </c>
      <c r="AC27" s="49"/>
    </row>
    <row r="28" spans="1:29" x14ac:dyDescent="0.2">
      <c r="A28" s="8"/>
      <c r="B28" s="34" t="s">
        <v>24</v>
      </c>
      <c r="C28" s="27"/>
      <c r="D28" s="27"/>
      <c r="E28" s="27"/>
      <c r="F28" s="27"/>
      <c r="G28" s="27"/>
      <c r="H28" s="27"/>
      <c r="I28" s="27"/>
      <c r="J28" s="27"/>
      <c r="K28" s="27"/>
      <c r="L28" s="27"/>
      <c r="M28" s="27"/>
      <c r="N28" s="27"/>
      <c r="O28" s="27"/>
      <c r="P28" s="27"/>
      <c r="Q28" s="27">
        <v>13</v>
      </c>
      <c r="R28" s="27">
        <v>89</v>
      </c>
      <c r="S28" s="27">
        <v>209</v>
      </c>
      <c r="T28" s="46">
        <v>375</v>
      </c>
      <c r="U28" s="46">
        <v>502</v>
      </c>
      <c r="V28" s="280">
        <v>445</v>
      </c>
      <c r="W28" s="280">
        <v>346</v>
      </c>
      <c r="X28" s="280">
        <v>314</v>
      </c>
      <c r="Y28" s="280">
        <v>157</v>
      </c>
      <c r="Z28" s="406">
        <v>104</v>
      </c>
      <c r="AA28" s="541">
        <v>62</v>
      </c>
      <c r="AB28" s="539">
        <f t="shared" si="0"/>
        <v>0.29665071770334928</v>
      </c>
      <c r="AC28" s="49"/>
    </row>
    <row r="29" spans="1:29" ht="16" x14ac:dyDescent="0.2">
      <c r="A29" s="165"/>
      <c r="B29" s="486" t="s">
        <v>35</v>
      </c>
      <c r="C29" s="412">
        <v>322</v>
      </c>
      <c r="D29" s="412">
        <v>352</v>
      </c>
      <c r="E29" s="412">
        <v>364</v>
      </c>
      <c r="F29" s="412">
        <v>492</v>
      </c>
      <c r="G29" s="412">
        <v>607</v>
      </c>
      <c r="H29" s="412">
        <v>634</v>
      </c>
      <c r="I29" s="412">
        <v>710</v>
      </c>
      <c r="J29" s="412">
        <v>789</v>
      </c>
      <c r="K29" s="412">
        <v>674</v>
      </c>
      <c r="L29" s="412">
        <v>500</v>
      </c>
      <c r="M29" s="412">
        <v>395</v>
      </c>
      <c r="N29" s="412">
        <v>429</v>
      </c>
      <c r="O29" s="412">
        <v>486</v>
      </c>
      <c r="P29" s="412">
        <v>452</v>
      </c>
      <c r="Q29" s="412">
        <v>549</v>
      </c>
      <c r="R29" s="412">
        <v>635</v>
      </c>
      <c r="S29" s="412">
        <v>826</v>
      </c>
      <c r="T29" s="412">
        <v>1275</v>
      </c>
      <c r="U29" s="412">
        <v>1587</v>
      </c>
      <c r="V29" s="412">
        <v>1497</v>
      </c>
      <c r="W29" s="412">
        <v>1609</v>
      </c>
      <c r="X29" s="412">
        <v>2199</v>
      </c>
      <c r="Y29" s="412">
        <v>2472</v>
      </c>
      <c r="Z29" s="412">
        <v>2270</v>
      </c>
      <c r="AA29" s="412">
        <v>2119</v>
      </c>
      <c r="AB29" s="495">
        <f t="shared" si="0"/>
        <v>2.5653753026634383</v>
      </c>
      <c r="AC29" s="49"/>
    </row>
    <row r="30" spans="1:29" x14ac:dyDescent="0.2">
      <c r="A30" s="165"/>
      <c r="B30" s="22" t="s">
        <v>23</v>
      </c>
      <c r="C30" s="286">
        <v>83</v>
      </c>
      <c r="D30" s="286">
        <v>94</v>
      </c>
      <c r="E30" s="286">
        <v>96</v>
      </c>
      <c r="F30" s="286">
        <v>139</v>
      </c>
      <c r="G30" s="286">
        <v>162</v>
      </c>
      <c r="H30" s="286">
        <v>161</v>
      </c>
      <c r="I30" s="286">
        <v>171</v>
      </c>
      <c r="J30" s="286">
        <v>202</v>
      </c>
      <c r="K30" s="286">
        <v>161</v>
      </c>
      <c r="L30" s="271">
        <v>115</v>
      </c>
      <c r="M30" s="271">
        <v>98</v>
      </c>
      <c r="N30" s="271">
        <v>145</v>
      </c>
      <c r="O30" s="272">
        <v>134</v>
      </c>
      <c r="P30" s="271">
        <v>129</v>
      </c>
      <c r="Q30" s="271">
        <v>166</v>
      </c>
      <c r="R30" s="271">
        <v>178</v>
      </c>
      <c r="S30" s="271">
        <v>281</v>
      </c>
      <c r="T30" s="272">
        <v>375</v>
      </c>
      <c r="U30" s="272">
        <v>529</v>
      </c>
      <c r="V30" s="282">
        <v>517</v>
      </c>
      <c r="W30" s="282">
        <v>501</v>
      </c>
      <c r="X30" s="282">
        <v>679</v>
      </c>
      <c r="Y30" s="322">
        <v>852</v>
      </c>
      <c r="Z30" s="538">
        <v>757</v>
      </c>
      <c r="AA30" s="538">
        <v>774</v>
      </c>
      <c r="AB30" s="520">
        <f t="shared" si="0"/>
        <v>2.7544483985765122</v>
      </c>
      <c r="AC30" s="49"/>
    </row>
    <row r="31" spans="1:29" x14ac:dyDescent="0.2">
      <c r="A31" s="165"/>
      <c r="B31" s="23" t="s">
        <v>24</v>
      </c>
      <c r="C31" s="287">
        <v>239</v>
      </c>
      <c r="D31" s="287">
        <v>258</v>
      </c>
      <c r="E31" s="287">
        <v>268</v>
      </c>
      <c r="F31" s="287">
        <v>353</v>
      </c>
      <c r="G31" s="287">
        <v>445</v>
      </c>
      <c r="H31" s="287">
        <v>473</v>
      </c>
      <c r="I31" s="287">
        <v>539</v>
      </c>
      <c r="J31" s="287">
        <v>587</v>
      </c>
      <c r="K31" s="287">
        <v>513</v>
      </c>
      <c r="L31" s="15">
        <v>385</v>
      </c>
      <c r="M31" s="15">
        <v>297</v>
      </c>
      <c r="N31" s="15">
        <v>284</v>
      </c>
      <c r="O31" s="44">
        <v>352</v>
      </c>
      <c r="P31" s="15">
        <v>323</v>
      </c>
      <c r="Q31" s="15">
        <v>383</v>
      </c>
      <c r="R31" s="15">
        <v>457</v>
      </c>
      <c r="S31" s="15">
        <v>545</v>
      </c>
      <c r="T31" s="44">
        <v>900</v>
      </c>
      <c r="U31" s="44">
        <v>1058</v>
      </c>
      <c r="V31" s="279">
        <v>980</v>
      </c>
      <c r="W31" s="279">
        <v>1108</v>
      </c>
      <c r="X31" s="279">
        <v>1520</v>
      </c>
      <c r="Y31" s="320">
        <v>1620</v>
      </c>
      <c r="Z31" s="321">
        <v>1513</v>
      </c>
      <c r="AA31" s="321">
        <v>1345</v>
      </c>
      <c r="AB31" s="511">
        <f t="shared" si="0"/>
        <v>2.4678899082568808</v>
      </c>
      <c r="AC31" s="49"/>
    </row>
    <row r="32" spans="1:29" x14ac:dyDescent="0.2">
      <c r="A32" s="165"/>
      <c r="B32" s="20" t="s">
        <v>36</v>
      </c>
      <c r="C32" s="288">
        <f>SUM(C33:C34)</f>
        <v>160</v>
      </c>
      <c r="D32" s="288">
        <f t="shared" ref="D32:X32" si="1">SUM(D33:D34)</f>
        <v>181</v>
      </c>
      <c r="E32" s="288">
        <f t="shared" si="1"/>
        <v>189</v>
      </c>
      <c r="F32" s="288">
        <f t="shared" si="1"/>
        <v>251</v>
      </c>
      <c r="G32" s="288">
        <f t="shared" si="1"/>
        <v>301</v>
      </c>
      <c r="H32" s="288">
        <f t="shared" si="1"/>
        <v>343</v>
      </c>
      <c r="I32" s="288">
        <f t="shared" si="1"/>
        <v>404</v>
      </c>
      <c r="J32" s="288">
        <f t="shared" si="1"/>
        <v>476</v>
      </c>
      <c r="K32" s="288">
        <f t="shared" si="1"/>
        <v>411</v>
      </c>
      <c r="L32" s="288">
        <f t="shared" si="1"/>
        <v>334</v>
      </c>
      <c r="M32" s="288">
        <f t="shared" si="1"/>
        <v>271</v>
      </c>
      <c r="N32" s="288">
        <f t="shared" si="1"/>
        <v>288</v>
      </c>
      <c r="O32" s="288">
        <f t="shared" si="1"/>
        <v>346</v>
      </c>
      <c r="P32" s="288">
        <f t="shared" si="1"/>
        <v>310</v>
      </c>
      <c r="Q32" s="288">
        <f t="shared" si="1"/>
        <v>349</v>
      </c>
      <c r="R32" s="288">
        <f t="shared" si="1"/>
        <v>457</v>
      </c>
      <c r="S32" s="288">
        <f t="shared" si="1"/>
        <v>589</v>
      </c>
      <c r="T32" s="288">
        <f t="shared" si="1"/>
        <v>936</v>
      </c>
      <c r="U32" s="288">
        <f t="shared" si="1"/>
        <v>1208</v>
      </c>
      <c r="V32" s="288">
        <f t="shared" si="1"/>
        <v>1170</v>
      </c>
      <c r="W32" s="288">
        <f t="shared" si="1"/>
        <v>1223</v>
      </c>
      <c r="X32" s="288">
        <f t="shared" si="1"/>
        <v>1827</v>
      </c>
      <c r="Y32" s="288">
        <v>2067</v>
      </c>
      <c r="Z32" s="408">
        <v>1915</v>
      </c>
      <c r="AA32" s="408">
        <v>1800</v>
      </c>
      <c r="AB32" s="540">
        <f t="shared" si="0"/>
        <v>3.0560271646859083</v>
      </c>
      <c r="AC32" s="49"/>
    </row>
    <row r="33" spans="1:29" x14ac:dyDescent="0.2">
      <c r="A33" s="165"/>
      <c r="B33" s="17" t="s">
        <v>23</v>
      </c>
      <c r="C33" s="77">
        <v>40</v>
      </c>
      <c r="D33" s="77">
        <v>43</v>
      </c>
      <c r="E33" s="77">
        <v>47</v>
      </c>
      <c r="F33" s="77">
        <v>68</v>
      </c>
      <c r="G33" s="77">
        <v>65</v>
      </c>
      <c r="H33" s="77">
        <v>83</v>
      </c>
      <c r="I33" s="77">
        <v>103</v>
      </c>
      <c r="J33" s="77">
        <v>108</v>
      </c>
      <c r="K33" s="77">
        <v>93</v>
      </c>
      <c r="L33" s="18">
        <v>71</v>
      </c>
      <c r="M33" s="18">
        <v>59</v>
      </c>
      <c r="N33" s="18">
        <v>93</v>
      </c>
      <c r="O33" s="21">
        <v>87</v>
      </c>
      <c r="P33" s="18">
        <v>87</v>
      </c>
      <c r="Q33" s="18">
        <v>104</v>
      </c>
      <c r="R33" s="18">
        <v>120</v>
      </c>
      <c r="S33" s="18">
        <v>198</v>
      </c>
      <c r="T33" s="21">
        <v>265</v>
      </c>
      <c r="U33" s="21">
        <v>419</v>
      </c>
      <c r="V33" s="279">
        <v>400</v>
      </c>
      <c r="W33" s="279">
        <v>373</v>
      </c>
      <c r="X33" s="279">
        <v>568</v>
      </c>
      <c r="Y33" s="279">
        <v>709</v>
      </c>
      <c r="Z33" s="320">
        <v>649</v>
      </c>
      <c r="AA33" s="279">
        <v>660</v>
      </c>
      <c r="AB33" s="512">
        <f t="shared" si="0"/>
        <v>3.3333333333333335</v>
      </c>
      <c r="AC33" s="49"/>
    </row>
    <row r="34" spans="1:29" x14ac:dyDescent="0.2">
      <c r="A34" s="165"/>
      <c r="B34" s="14" t="s">
        <v>24</v>
      </c>
      <c r="C34" s="274">
        <v>120</v>
      </c>
      <c r="D34" s="274">
        <v>138</v>
      </c>
      <c r="E34" s="274">
        <v>142</v>
      </c>
      <c r="F34" s="274">
        <v>183</v>
      </c>
      <c r="G34" s="274">
        <v>236</v>
      </c>
      <c r="H34" s="274">
        <v>260</v>
      </c>
      <c r="I34" s="274">
        <v>301</v>
      </c>
      <c r="J34" s="274">
        <v>368</v>
      </c>
      <c r="K34" s="274">
        <v>318</v>
      </c>
      <c r="L34" s="15">
        <v>263</v>
      </c>
      <c r="M34" s="15">
        <v>212</v>
      </c>
      <c r="N34" s="15">
        <v>195</v>
      </c>
      <c r="O34" s="44">
        <v>259</v>
      </c>
      <c r="P34" s="15">
        <v>223</v>
      </c>
      <c r="Q34" s="15">
        <v>245</v>
      </c>
      <c r="R34" s="15">
        <v>337</v>
      </c>
      <c r="S34" s="15">
        <v>391</v>
      </c>
      <c r="T34" s="44">
        <v>671</v>
      </c>
      <c r="U34" s="44">
        <v>789</v>
      </c>
      <c r="V34" s="279">
        <v>770</v>
      </c>
      <c r="W34" s="279">
        <v>850</v>
      </c>
      <c r="X34" s="279">
        <v>1259</v>
      </c>
      <c r="Y34" s="279">
        <v>1358</v>
      </c>
      <c r="Z34" s="406">
        <v>1266</v>
      </c>
      <c r="AA34" s="541">
        <v>1140</v>
      </c>
      <c r="AB34" s="539">
        <f t="shared" si="0"/>
        <v>2.9156010230179028</v>
      </c>
      <c r="AC34" s="49"/>
    </row>
    <row r="35" spans="1:29" x14ac:dyDescent="0.2">
      <c r="A35" s="165"/>
      <c r="B35" s="24" t="s">
        <v>38</v>
      </c>
      <c r="C35" s="25"/>
      <c r="D35" s="25"/>
      <c r="E35" s="25"/>
      <c r="F35" s="25"/>
      <c r="G35" s="25">
        <v>17</v>
      </c>
      <c r="H35" s="25">
        <v>15</v>
      </c>
      <c r="I35" s="25">
        <v>23</v>
      </c>
      <c r="J35" s="25">
        <v>61</v>
      </c>
      <c r="K35" s="25">
        <v>24</v>
      </c>
      <c r="L35" s="25">
        <v>26</v>
      </c>
      <c r="M35" s="25">
        <v>26</v>
      </c>
      <c r="N35" s="25">
        <v>15</v>
      </c>
      <c r="O35" s="25">
        <v>22</v>
      </c>
      <c r="P35" s="25">
        <v>13</v>
      </c>
      <c r="Q35" s="25">
        <v>24</v>
      </c>
      <c r="R35" s="25">
        <v>65</v>
      </c>
      <c r="S35" s="25">
        <v>158</v>
      </c>
      <c r="T35" s="45">
        <v>438</v>
      </c>
      <c r="U35" s="45">
        <v>774</v>
      </c>
      <c r="V35" s="285">
        <v>843</v>
      </c>
      <c r="W35" s="285">
        <v>971</v>
      </c>
      <c r="X35" s="285">
        <v>1599</v>
      </c>
      <c r="Y35" s="285">
        <v>1945</v>
      </c>
      <c r="Z35" s="407">
        <v>1840</v>
      </c>
      <c r="AA35" s="407">
        <v>1752</v>
      </c>
      <c r="AB35" s="540">
        <f t="shared" si="0"/>
        <v>11.088607594936709</v>
      </c>
      <c r="AC35" s="49"/>
    </row>
    <row r="36" spans="1:29" x14ac:dyDescent="0.2">
      <c r="A36" s="165"/>
      <c r="B36" s="26" t="s">
        <v>23</v>
      </c>
      <c r="C36" s="292"/>
      <c r="D36" s="27"/>
      <c r="E36" s="27"/>
      <c r="F36" s="27"/>
      <c r="G36" s="27"/>
      <c r="H36" s="27"/>
      <c r="I36" s="27"/>
      <c r="J36" s="27">
        <v>17</v>
      </c>
      <c r="K36" s="27"/>
      <c r="L36" s="27"/>
      <c r="M36" s="18"/>
      <c r="N36" s="18"/>
      <c r="O36" s="18"/>
      <c r="P36" s="21"/>
      <c r="Q36" s="18"/>
      <c r="R36" s="18">
        <v>19</v>
      </c>
      <c r="S36" s="18">
        <v>52</v>
      </c>
      <c r="T36" s="18">
        <v>135</v>
      </c>
      <c r="U36" s="18">
        <v>262</v>
      </c>
      <c r="V36" s="279">
        <v>284</v>
      </c>
      <c r="W36" s="279">
        <v>295</v>
      </c>
      <c r="X36" s="279">
        <v>496</v>
      </c>
      <c r="Y36" s="279">
        <v>660</v>
      </c>
      <c r="Z36" s="320">
        <v>626</v>
      </c>
      <c r="AA36" s="279">
        <v>640</v>
      </c>
      <c r="AB36" s="512">
        <f t="shared" si="0"/>
        <v>12.307692307692308</v>
      </c>
      <c r="AC36" s="49"/>
    </row>
    <row r="37" spans="1:29" x14ac:dyDescent="0.2">
      <c r="A37" s="165"/>
      <c r="B37" s="26" t="s">
        <v>24</v>
      </c>
      <c r="C37" s="27"/>
      <c r="D37" s="27"/>
      <c r="E37" s="27"/>
      <c r="F37" s="27"/>
      <c r="G37" s="27">
        <v>14</v>
      </c>
      <c r="H37" s="27">
        <v>13</v>
      </c>
      <c r="I37" s="27">
        <v>20</v>
      </c>
      <c r="J37" s="27">
        <v>44</v>
      </c>
      <c r="K37" s="27">
        <v>17</v>
      </c>
      <c r="L37" s="30">
        <v>20</v>
      </c>
      <c r="M37" s="30">
        <v>18</v>
      </c>
      <c r="N37" s="30">
        <v>16</v>
      </c>
      <c r="O37" s="31">
        <v>10</v>
      </c>
      <c r="P37" s="15">
        <v>18</v>
      </c>
      <c r="Q37" s="15">
        <v>46</v>
      </c>
      <c r="R37" s="15">
        <v>106</v>
      </c>
      <c r="S37" s="15">
        <v>303</v>
      </c>
      <c r="T37" s="44">
        <v>512</v>
      </c>
      <c r="U37" s="44">
        <v>559</v>
      </c>
      <c r="V37" s="280">
        <v>676</v>
      </c>
      <c r="W37" s="280">
        <v>1103</v>
      </c>
      <c r="X37" s="280">
        <v>650</v>
      </c>
      <c r="Y37" s="280">
        <v>1285</v>
      </c>
      <c r="Z37" s="406">
        <v>1214</v>
      </c>
      <c r="AA37" s="541">
        <v>1112</v>
      </c>
      <c r="AB37" s="539">
        <f t="shared" si="0"/>
        <v>3.66996699669967</v>
      </c>
      <c r="AC37" s="49"/>
    </row>
    <row r="38" spans="1:29" ht="16" x14ac:dyDescent="0.2">
      <c r="A38" s="6"/>
      <c r="B38" s="486" t="s">
        <v>87</v>
      </c>
      <c r="C38" s="412">
        <v>267</v>
      </c>
      <c r="D38" s="412">
        <v>276</v>
      </c>
      <c r="E38" s="412">
        <v>280</v>
      </c>
      <c r="F38" s="412">
        <v>388</v>
      </c>
      <c r="G38" s="412">
        <v>475</v>
      </c>
      <c r="H38" s="412">
        <v>507</v>
      </c>
      <c r="I38" s="412">
        <v>546</v>
      </c>
      <c r="J38" s="412">
        <v>676</v>
      </c>
      <c r="K38" s="412">
        <v>563</v>
      </c>
      <c r="L38" s="412">
        <v>384</v>
      </c>
      <c r="M38" s="412">
        <v>269</v>
      </c>
      <c r="N38" s="412">
        <v>265</v>
      </c>
      <c r="O38" s="412">
        <v>310</v>
      </c>
      <c r="P38" s="412">
        <v>270</v>
      </c>
      <c r="Q38" s="412">
        <v>273</v>
      </c>
      <c r="R38" s="412">
        <v>334</v>
      </c>
      <c r="S38" s="412">
        <v>442</v>
      </c>
      <c r="T38" s="412">
        <v>757</v>
      </c>
      <c r="U38" s="412">
        <v>924</v>
      </c>
      <c r="V38" s="412">
        <v>859</v>
      </c>
      <c r="W38" s="412">
        <v>850</v>
      </c>
      <c r="X38" s="412">
        <v>1089</v>
      </c>
      <c r="Y38" s="412">
        <v>1157</v>
      </c>
      <c r="Z38" s="412">
        <v>1108</v>
      </c>
      <c r="AA38" s="412">
        <v>1004</v>
      </c>
      <c r="AB38" s="495">
        <f t="shared" si="0"/>
        <v>2.2714932126696832</v>
      </c>
      <c r="AC38" s="49"/>
    </row>
    <row r="39" spans="1:29" x14ac:dyDescent="0.2">
      <c r="A39" s="4"/>
      <c r="B39" s="22" t="s">
        <v>23</v>
      </c>
      <c r="C39" s="286">
        <v>60</v>
      </c>
      <c r="D39" s="286">
        <v>72</v>
      </c>
      <c r="E39" s="286">
        <v>68</v>
      </c>
      <c r="F39" s="286">
        <v>109</v>
      </c>
      <c r="G39" s="286">
        <v>118</v>
      </c>
      <c r="H39" s="286">
        <v>121</v>
      </c>
      <c r="I39" s="286">
        <v>132</v>
      </c>
      <c r="J39" s="286">
        <v>168</v>
      </c>
      <c r="K39" s="286">
        <v>119</v>
      </c>
      <c r="L39" s="271">
        <v>89</v>
      </c>
      <c r="M39" s="271">
        <v>58</v>
      </c>
      <c r="N39" s="271">
        <v>80</v>
      </c>
      <c r="O39" s="272">
        <v>82</v>
      </c>
      <c r="P39" s="271">
        <v>70</v>
      </c>
      <c r="Q39" s="271">
        <v>78</v>
      </c>
      <c r="R39" s="271">
        <v>84</v>
      </c>
      <c r="S39" s="271">
        <v>139</v>
      </c>
      <c r="T39" s="272">
        <v>204</v>
      </c>
      <c r="U39" s="272">
        <v>291</v>
      </c>
      <c r="V39" s="282">
        <v>265</v>
      </c>
      <c r="W39" s="282">
        <v>236</v>
      </c>
      <c r="X39" s="282">
        <v>299</v>
      </c>
      <c r="Y39" s="282">
        <v>384</v>
      </c>
      <c r="Z39" s="322">
        <v>363</v>
      </c>
      <c r="AA39" s="541">
        <v>368</v>
      </c>
      <c r="AB39" s="539">
        <f t="shared" si="0"/>
        <v>2.6474820143884892</v>
      </c>
      <c r="AC39" s="49"/>
    </row>
    <row r="40" spans="1:29" x14ac:dyDescent="0.2">
      <c r="A40" s="4"/>
      <c r="B40" s="23" t="s">
        <v>24</v>
      </c>
      <c r="C40" s="287">
        <v>207</v>
      </c>
      <c r="D40" s="287">
        <v>204</v>
      </c>
      <c r="E40" s="287">
        <v>212</v>
      </c>
      <c r="F40" s="287">
        <v>279</v>
      </c>
      <c r="G40" s="287">
        <v>357</v>
      </c>
      <c r="H40" s="287">
        <v>386</v>
      </c>
      <c r="I40" s="287">
        <v>414</v>
      </c>
      <c r="J40" s="287">
        <v>508</v>
      </c>
      <c r="K40" s="287">
        <v>444</v>
      </c>
      <c r="L40" s="15">
        <v>295</v>
      </c>
      <c r="M40" s="15">
        <v>211</v>
      </c>
      <c r="N40" s="15">
        <v>185</v>
      </c>
      <c r="O40" s="44">
        <v>228</v>
      </c>
      <c r="P40" s="15">
        <v>200</v>
      </c>
      <c r="Q40" s="15">
        <v>195</v>
      </c>
      <c r="R40" s="15">
        <v>250</v>
      </c>
      <c r="S40" s="15">
        <v>303</v>
      </c>
      <c r="T40" s="44">
        <v>553</v>
      </c>
      <c r="U40" s="44">
        <v>633</v>
      </c>
      <c r="V40" s="279">
        <v>594</v>
      </c>
      <c r="W40" s="279">
        <v>614</v>
      </c>
      <c r="X40" s="279">
        <v>790</v>
      </c>
      <c r="Y40" s="279">
        <v>773</v>
      </c>
      <c r="Z40" s="406">
        <v>745</v>
      </c>
      <c r="AA40" s="321">
        <v>636</v>
      </c>
      <c r="AB40" s="511">
        <f t="shared" si="0"/>
        <v>2.0990099009900991</v>
      </c>
      <c r="AC40" s="49"/>
    </row>
    <row r="41" spans="1:29" x14ac:dyDescent="0.2">
      <c r="A41" s="4"/>
      <c r="B41" s="20" t="s">
        <v>88</v>
      </c>
      <c r="C41" s="288">
        <v>147</v>
      </c>
      <c r="D41" s="288">
        <v>164</v>
      </c>
      <c r="E41" s="288">
        <v>167</v>
      </c>
      <c r="F41" s="288">
        <v>223</v>
      </c>
      <c r="G41" s="288">
        <v>266</v>
      </c>
      <c r="H41" s="288">
        <v>312</v>
      </c>
      <c r="I41" s="288">
        <v>345</v>
      </c>
      <c r="J41" s="288">
        <v>424</v>
      </c>
      <c r="K41" s="288">
        <v>365</v>
      </c>
      <c r="L41" s="288">
        <v>280</v>
      </c>
      <c r="M41" s="288">
        <v>208</v>
      </c>
      <c r="N41" s="288">
        <v>209</v>
      </c>
      <c r="O41" s="288">
        <v>242</v>
      </c>
      <c r="P41" s="288">
        <v>227</v>
      </c>
      <c r="Q41" s="288">
        <v>222</v>
      </c>
      <c r="R41" s="288">
        <v>280</v>
      </c>
      <c r="S41" s="288">
        <v>385</v>
      </c>
      <c r="T41" s="289">
        <v>641</v>
      </c>
      <c r="U41" s="289">
        <v>792</v>
      </c>
      <c r="V41" s="285">
        <v>751</v>
      </c>
      <c r="W41" s="285">
        <v>743</v>
      </c>
      <c r="X41" s="285">
        <v>988</v>
      </c>
      <c r="Y41" s="285">
        <v>1039</v>
      </c>
      <c r="Z41" s="407">
        <v>992</v>
      </c>
      <c r="AA41" s="542">
        <v>880</v>
      </c>
      <c r="AB41" s="540">
        <f t="shared" si="0"/>
        <v>2.2857142857142856</v>
      </c>
      <c r="AC41" s="49"/>
    </row>
    <row r="42" spans="1:29" x14ac:dyDescent="0.2">
      <c r="A42" s="4"/>
      <c r="B42" s="17" t="s">
        <v>23</v>
      </c>
      <c r="C42" s="77">
        <v>34</v>
      </c>
      <c r="D42" s="77">
        <v>39</v>
      </c>
      <c r="E42" s="77">
        <v>42</v>
      </c>
      <c r="F42" s="77">
        <v>56</v>
      </c>
      <c r="G42" s="77">
        <v>57</v>
      </c>
      <c r="H42" s="77">
        <v>76</v>
      </c>
      <c r="I42" s="77">
        <v>91</v>
      </c>
      <c r="J42" s="77">
        <v>94</v>
      </c>
      <c r="K42" s="77">
        <v>81</v>
      </c>
      <c r="L42" s="18">
        <v>62</v>
      </c>
      <c r="M42" s="18">
        <v>42</v>
      </c>
      <c r="N42" s="18">
        <v>63</v>
      </c>
      <c r="O42" s="21">
        <v>63</v>
      </c>
      <c r="P42" s="18">
        <v>56</v>
      </c>
      <c r="Q42" s="18">
        <v>64</v>
      </c>
      <c r="R42" s="18">
        <v>69</v>
      </c>
      <c r="S42" s="18">
        <v>122</v>
      </c>
      <c r="T42" s="21">
        <v>171</v>
      </c>
      <c r="U42" s="21">
        <v>259</v>
      </c>
      <c r="V42" s="279">
        <v>223</v>
      </c>
      <c r="W42" s="279">
        <v>203</v>
      </c>
      <c r="X42" s="279">
        <v>277</v>
      </c>
      <c r="Y42" s="279">
        <v>345</v>
      </c>
      <c r="Z42" s="320">
        <v>330</v>
      </c>
      <c r="AA42" s="320">
        <v>326</v>
      </c>
      <c r="AB42" s="512">
        <f t="shared" si="0"/>
        <v>2.6721311475409837</v>
      </c>
      <c r="AC42" s="49"/>
    </row>
    <row r="43" spans="1:29" x14ac:dyDescent="0.2">
      <c r="A43" s="4"/>
      <c r="B43" s="14" t="s">
        <v>24</v>
      </c>
      <c r="C43" s="274">
        <v>113</v>
      </c>
      <c r="D43" s="274">
        <v>125</v>
      </c>
      <c r="E43" s="274">
        <v>125</v>
      </c>
      <c r="F43" s="274">
        <v>167</v>
      </c>
      <c r="G43" s="274">
        <v>209</v>
      </c>
      <c r="H43" s="274">
        <v>236</v>
      </c>
      <c r="I43" s="274">
        <v>254</v>
      </c>
      <c r="J43" s="274">
        <v>330</v>
      </c>
      <c r="K43" s="274">
        <v>284</v>
      </c>
      <c r="L43" s="15">
        <v>218</v>
      </c>
      <c r="M43" s="15">
        <v>166</v>
      </c>
      <c r="N43" s="15">
        <v>146</v>
      </c>
      <c r="O43" s="44">
        <v>179</v>
      </c>
      <c r="P43" s="15">
        <v>171</v>
      </c>
      <c r="Q43" s="15">
        <v>158</v>
      </c>
      <c r="R43" s="15">
        <v>211</v>
      </c>
      <c r="S43" s="15">
        <v>263</v>
      </c>
      <c r="T43" s="44">
        <v>470</v>
      </c>
      <c r="U43" s="44">
        <v>533</v>
      </c>
      <c r="V43" s="279">
        <v>528</v>
      </c>
      <c r="W43" s="279">
        <v>540</v>
      </c>
      <c r="X43" s="279">
        <v>711</v>
      </c>
      <c r="Y43" s="279">
        <v>694</v>
      </c>
      <c r="Z43" s="406">
        <v>662</v>
      </c>
      <c r="AA43" s="541">
        <v>554</v>
      </c>
      <c r="AB43" s="539">
        <f t="shared" si="0"/>
        <v>2.1064638783269962</v>
      </c>
      <c r="AC43" s="49"/>
    </row>
    <row r="44" spans="1:29" x14ac:dyDescent="0.2">
      <c r="A44" s="4"/>
      <c r="B44" s="24" t="s">
        <v>89</v>
      </c>
      <c r="C44" s="25"/>
      <c r="D44" s="25"/>
      <c r="E44" s="25"/>
      <c r="F44" s="25"/>
      <c r="G44" s="25">
        <v>14</v>
      </c>
      <c r="H44" s="25">
        <v>12</v>
      </c>
      <c r="I44" s="25">
        <v>19</v>
      </c>
      <c r="J44" s="25">
        <v>54</v>
      </c>
      <c r="K44" s="25">
        <v>23</v>
      </c>
      <c r="L44" s="25">
        <v>18</v>
      </c>
      <c r="M44" s="25">
        <v>14</v>
      </c>
      <c r="N44" s="25">
        <v>10</v>
      </c>
      <c r="O44" s="25">
        <v>12</v>
      </c>
      <c r="P44" s="25">
        <v>12</v>
      </c>
      <c r="Q44" s="25">
        <v>12</v>
      </c>
      <c r="R44" s="25">
        <v>45</v>
      </c>
      <c r="S44" s="25">
        <v>121</v>
      </c>
      <c r="T44" s="45">
        <v>354</v>
      </c>
      <c r="U44" s="45">
        <v>564</v>
      </c>
      <c r="V44" s="285">
        <v>590</v>
      </c>
      <c r="W44" s="285">
        <v>646</v>
      </c>
      <c r="X44" s="285">
        <v>901</v>
      </c>
      <c r="Y44" s="285">
        <v>999</v>
      </c>
      <c r="Z44" s="407">
        <v>951</v>
      </c>
      <c r="AA44" s="407">
        <v>847</v>
      </c>
      <c r="AB44" s="540">
        <f t="shared" si="0"/>
        <v>7</v>
      </c>
      <c r="AC44" s="49"/>
    </row>
    <row r="45" spans="1:29" x14ac:dyDescent="0.2">
      <c r="A45" s="4"/>
      <c r="B45" s="26" t="s">
        <v>23</v>
      </c>
      <c r="C45" s="292"/>
      <c r="D45" s="27"/>
      <c r="E45" s="27"/>
      <c r="F45" s="27"/>
      <c r="G45" s="27"/>
      <c r="H45" s="27"/>
      <c r="I45" s="27"/>
      <c r="J45" s="27"/>
      <c r="K45" s="27"/>
      <c r="L45" s="27"/>
      <c r="M45" s="18"/>
      <c r="N45" s="18"/>
      <c r="O45" s="18"/>
      <c r="P45" s="21"/>
      <c r="Q45" s="18"/>
      <c r="R45" s="18"/>
      <c r="S45" s="18">
        <v>40</v>
      </c>
      <c r="T45" s="18">
        <v>114</v>
      </c>
      <c r="U45" s="18">
        <v>188</v>
      </c>
      <c r="V45" s="279">
        <v>182</v>
      </c>
      <c r="W45" s="279">
        <v>179</v>
      </c>
      <c r="X45" s="279">
        <v>251</v>
      </c>
      <c r="Y45" s="279">
        <v>330</v>
      </c>
      <c r="Z45" s="320">
        <v>319</v>
      </c>
      <c r="AA45" s="320">
        <v>311</v>
      </c>
      <c r="AB45" s="512">
        <f t="shared" si="0"/>
        <v>7.7750000000000004</v>
      </c>
      <c r="AC45" s="49"/>
    </row>
    <row r="46" spans="1:29" x14ac:dyDescent="0.2">
      <c r="A46" s="4"/>
      <c r="B46" s="26" t="s">
        <v>24</v>
      </c>
      <c r="C46" s="27"/>
      <c r="D46" s="27"/>
      <c r="E46" s="27"/>
      <c r="F46" s="27"/>
      <c r="G46" s="27"/>
      <c r="H46" s="27"/>
      <c r="I46" s="27"/>
      <c r="J46" s="27">
        <v>37</v>
      </c>
      <c r="K46" s="27"/>
      <c r="L46" s="30"/>
      <c r="M46" s="30"/>
      <c r="N46" s="30"/>
      <c r="O46" s="31"/>
      <c r="P46" s="15"/>
      <c r="Q46" s="15"/>
      <c r="R46" s="15">
        <v>32</v>
      </c>
      <c r="S46" s="15">
        <v>81</v>
      </c>
      <c r="T46" s="44">
        <v>240</v>
      </c>
      <c r="U46" s="44">
        <v>376</v>
      </c>
      <c r="V46" s="280">
        <v>408</v>
      </c>
      <c r="W46" s="280">
        <v>467</v>
      </c>
      <c r="X46" s="280">
        <v>650</v>
      </c>
      <c r="Y46" s="280">
        <v>669</v>
      </c>
      <c r="Z46" s="406">
        <v>632</v>
      </c>
      <c r="AA46" s="541">
        <v>536</v>
      </c>
      <c r="AB46" s="539">
        <f t="shared" si="0"/>
        <v>6.617283950617284</v>
      </c>
      <c r="AC46" s="49"/>
    </row>
    <row r="47" spans="1:29" ht="16" x14ac:dyDescent="0.2">
      <c r="A47" s="8"/>
      <c r="B47" s="506" t="s">
        <v>90</v>
      </c>
      <c r="C47" s="412">
        <v>67</v>
      </c>
      <c r="D47" s="412">
        <v>97</v>
      </c>
      <c r="E47" s="412">
        <v>101</v>
      </c>
      <c r="F47" s="412">
        <v>124</v>
      </c>
      <c r="G47" s="412">
        <v>165</v>
      </c>
      <c r="H47" s="412">
        <v>142</v>
      </c>
      <c r="I47" s="412">
        <v>196</v>
      </c>
      <c r="J47" s="412">
        <v>153</v>
      </c>
      <c r="K47" s="412">
        <v>142</v>
      </c>
      <c r="L47" s="412">
        <v>127</v>
      </c>
      <c r="M47" s="412">
        <v>147</v>
      </c>
      <c r="N47" s="412">
        <v>179</v>
      </c>
      <c r="O47" s="412">
        <v>199</v>
      </c>
      <c r="P47" s="412">
        <v>197</v>
      </c>
      <c r="Q47" s="412">
        <v>303</v>
      </c>
      <c r="R47" s="412">
        <v>340</v>
      </c>
      <c r="S47" s="412">
        <v>416</v>
      </c>
      <c r="T47" s="412">
        <v>571</v>
      </c>
      <c r="U47" s="412">
        <v>780</v>
      </c>
      <c r="V47" s="412">
        <v>749</v>
      </c>
      <c r="W47" s="412">
        <v>909</v>
      </c>
      <c r="X47" s="412">
        <v>1316</v>
      </c>
      <c r="Y47" s="412">
        <v>1502</v>
      </c>
      <c r="Z47" s="412">
        <v>1339</v>
      </c>
      <c r="AA47" s="412">
        <v>1293</v>
      </c>
      <c r="AB47" s="495">
        <f t="shared" si="0"/>
        <v>3.1081730769230771</v>
      </c>
      <c r="AC47" s="49"/>
    </row>
    <row r="48" spans="1:29" x14ac:dyDescent="0.2">
      <c r="A48" s="8"/>
      <c r="B48" s="26" t="s">
        <v>23</v>
      </c>
      <c r="C48" s="27">
        <v>26</v>
      </c>
      <c r="D48" s="27">
        <v>31</v>
      </c>
      <c r="E48" s="27">
        <v>36</v>
      </c>
      <c r="F48" s="27">
        <v>34</v>
      </c>
      <c r="G48" s="27">
        <v>51</v>
      </c>
      <c r="H48" s="27">
        <v>43</v>
      </c>
      <c r="I48" s="27">
        <v>47</v>
      </c>
      <c r="J48" s="27">
        <v>46</v>
      </c>
      <c r="K48" s="27">
        <v>51</v>
      </c>
      <c r="L48" s="271">
        <v>31</v>
      </c>
      <c r="M48" s="271">
        <v>46</v>
      </c>
      <c r="N48" s="271">
        <v>73</v>
      </c>
      <c r="O48" s="272">
        <v>63</v>
      </c>
      <c r="P48" s="271">
        <v>63</v>
      </c>
      <c r="Q48" s="271">
        <v>100</v>
      </c>
      <c r="R48" s="271">
        <v>103</v>
      </c>
      <c r="S48" s="271">
        <v>157</v>
      </c>
      <c r="T48" s="31">
        <v>183</v>
      </c>
      <c r="U48" s="31">
        <v>281</v>
      </c>
      <c r="V48" s="282">
        <v>294</v>
      </c>
      <c r="W48" s="282">
        <v>313</v>
      </c>
      <c r="X48" s="282">
        <v>444</v>
      </c>
      <c r="Y48" s="282">
        <v>541</v>
      </c>
      <c r="Z48" s="322">
        <v>463</v>
      </c>
      <c r="AA48" s="541">
        <v>489</v>
      </c>
      <c r="AB48" s="539">
        <f t="shared" si="0"/>
        <v>3.1146496815286624</v>
      </c>
      <c r="AC48" s="49"/>
    </row>
    <row r="49" spans="1:29" x14ac:dyDescent="0.2">
      <c r="A49" s="8"/>
      <c r="B49" s="28" t="s">
        <v>24</v>
      </c>
      <c r="C49" s="29">
        <v>41</v>
      </c>
      <c r="D49" s="29">
        <v>66</v>
      </c>
      <c r="E49" s="29">
        <v>65</v>
      </c>
      <c r="F49" s="29">
        <v>90</v>
      </c>
      <c r="G49" s="29">
        <v>114</v>
      </c>
      <c r="H49" s="29">
        <v>99</v>
      </c>
      <c r="I49" s="29">
        <v>149</v>
      </c>
      <c r="J49" s="29">
        <v>107</v>
      </c>
      <c r="K49" s="29">
        <v>91</v>
      </c>
      <c r="L49" s="30">
        <v>96</v>
      </c>
      <c r="M49" s="30">
        <v>101</v>
      </c>
      <c r="N49" s="30">
        <v>106</v>
      </c>
      <c r="O49" s="31">
        <v>136</v>
      </c>
      <c r="P49" s="15">
        <v>134</v>
      </c>
      <c r="Q49" s="15">
        <v>203</v>
      </c>
      <c r="R49" s="15">
        <v>237</v>
      </c>
      <c r="S49" s="15">
        <v>259</v>
      </c>
      <c r="T49" s="44">
        <v>388</v>
      </c>
      <c r="U49" s="44">
        <v>499</v>
      </c>
      <c r="V49" s="279">
        <v>455</v>
      </c>
      <c r="W49" s="279">
        <v>596</v>
      </c>
      <c r="X49" s="279">
        <v>872</v>
      </c>
      <c r="Y49" s="279">
        <v>961</v>
      </c>
      <c r="Z49" s="406">
        <v>876</v>
      </c>
      <c r="AA49" s="321">
        <v>804</v>
      </c>
      <c r="AB49" s="511">
        <f t="shared" si="0"/>
        <v>3.1042471042471043</v>
      </c>
      <c r="AC49" s="49"/>
    </row>
    <row r="50" spans="1:29" x14ac:dyDescent="0.2">
      <c r="A50" s="8"/>
      <c r="B50" s="33" t="s">
        <v>91</v>
      </c>
      <c r="C50" s="25">
        <v>22</v>
      </c>
      <c r="D50" s="25">
        <v>32</v>
      </c>
      <c r="E50" s="25">
        <v>30</v>
      </c>
      <c r="F50" s="25">
        <v>39</v>
      </c>
      <c r="G50" s="25">
        <v>52</v>
      </c>
      <c r="H50" s="25">
        <v>39</v>
      </c>
      <c r="I50" s="25">
        <v>77</v>
      </c>
      <c r="J50" s="25">
        <v>72</v>
      </c>
      <c r="K50" s="25">
        <v>67</v>
      </c>
      <c r="L50" s="25">
        <v>59</v>
      </c>
      <c r="M50" s="25">
        <v>79</v>
      </c>
      <c r="N50" s="25">
        <v>91</v>
      </c>
      <c r="O50" s="25">
        <v>123</v>
      </c>
      <c r="P50" s="25">
        <v>94</v>
      </c>
      <c r="Q50" s="25">
        <v>148</v>
      </c>
      <c r="R50" s="25">
        <v>204</v>
      </c>
      <c r="S50" s="25">
        <v>227</v>
      </c>
      <c r="T50" s="45">
        <v>334</v>
      </c>
      <c r="U50" s="45">
        <v>516</v>
      </c>
      <c r="V50" s="285">
        <v>513</v>
      </c>
      <c r="W50" s="285">
        <v>613</v>
      </c>
      <c r="X50" s="285">
        <v>1022</v>
      </c>
      <c r="Y50" s="285">
        <v>1194</v>
      </c>
      <c r="Z50" s="407">
        <v>1077</v>
      </c>
      <c r="AA50" s="542">
        <v>1079</v>
      </c>
      <c r="AB50" s="540">
        <f t="shared" si="0"/>
        <v>4.7533039647577091</v>
      </c>
      <c r="AC50" s="49"/>
    </row>
    <row r="51" spans="1:29" x14ac:dyDescent="0.2">
      <c r="A51" s="8"/>
      <c r="B51" s="34" t="s">
        <v>23</v>
      </c>
      <c r="C51" s="27"/>
      <c r="D51" s="27"/>
      <c r="E51" s="27"/>
      <c r="F51" s="27"/>
      <c r="G51" s="27"/>
      <c r="H51" s="27"/>
      <c r="I51" s="27"/>
      <c r="J51" s="27"/>
      <c r="K51" s="27"/>
      <c r="L51" s="27"/>
      <c r="M51" s="27">
        <v>21</v>
      </c>
      <c r="N51" s="27">
        <v>36</v>
      </c>
      <c r="O51" s="27">
        <v>32</v>
      </c>
      <c r="P51" s="27">
        <v>34</v>
      </c>
      <c r="Q51" s="27">
        <v>48</v>
      </c>
      <c r="R51" s="27">
        <v>57</v>
      </c>
      <c r="S51" s="27">
        <v>85</v>
      </c>
      <c r="T51" s="46">
        <v>98</v>
      </c>
      <c r="U51" s="46">
        <v>198</v>
      </c>
      <c r="V51" s="279">
        <v>215</v>
      </c>
      <c r="W51" s="279">
        <v>210</v>
      </c>
      <c r="X51" s="279">
        <v>351</v>
      </c>
      <c r="Y51" s="279">
        <v>428</v>
      </c>
      <c r="Z51" s="320">
        <v>380</v>
      </c>
      <c r="AA51" s="320">
        <v>409</v>
      </c>
      <c r="AB51" s="512">
        <f t="shared" si="0"/>
        <v>4.8117647058823527</v>
      </c>
      <c r="AC51" s="49"/>
    </row>
    <row r="52" spans="1:29" x14ac:dyDescent="0.2">
      <c r="A52" s="8"/>
      <c r="B52" s="35" t="s">
        <v>24</v>
      </c>
      <c r="C52" s="29"/>
      <c r="D52" s="29"/>
      <c r="E52" s="29"/>
      <c r="F52" s="29"/>
      <c r="G52" s="29"/>
      <c r="H52" s="29"/>
      <c r="I52" s="29"/>
      <c r="J52" s="29"/>
      <c r="K52" s="29"/>
      <c r="L52" s="29"/>
      <c r="M52" s="29">
        <v>58</v>
      </c>
      <c r="N52" s="29">
        <v>55</v>
      </c>
      <c r="O52" s="29">
        <v>91</v>
      </c>
      <c r="P52" s="29">
        <v>60</v>
      </c>
      <c r="Q52" s="29">
        <v>100</v>
      </c>
      <c r="R52" s="29">
        <v>147</v>
      </c>
      <c r="S52" s="29">
        <v>142</v>
      </c>
      <c r="T52" s="47">
        <v>236</v>
      </c>
      <c r="U52" s="46">
        <v>318</v>
      </c>
      <c r="V52" s="279">
        <v>298</v>
      </c>
      <c r="W52" s="279">
        <v>403</v>
      </c>
      <c r="X52" s="279">
        <v>671</v>
      </c>
      <c r="Y52" s="279">
        <v>766</v>
      </c>
      <c r="Z52" s="406">
        <v>697</v>
      </c>
      <c r="AA52" s="541">
        <v>670</v>
      </c>
      <c r="AB52" s="539">
        <f t="shared" si="0"/>
        <v>4.71830985915493</v>
      </c>
      <c r="AC52" s="49"/>
    </row>
    <row r="53" spans="1:29" ht="30" x14ac:dyDescent="0.2">
      <c r="A53" s="8"/>
      <c r="B53" s="33" t="s">
        <v>92</v>
      </c>
      <c r="C53" s="25"/>
      <c r="D53" s="25"/>
      <c r="E53" s="25"/>
      <c r="F53" s="25"/>
      <c r="G53" s="25"/>
      <c r="H53" s="25"/>
      <c r="I53" s="25"/>
      <c r="J53" s="25"/>
      <c r="K53" s="25"/>
      <c r="L53" s="25"/>
      <c r="M53" s="25"/>
      <c r="N53" s="25"/>
      <c r="O53" s="25"/>
      <c r="P53" s="25"/>
      <c r="Q53" s="25"/>
      <c r="R53" s="25">
        <v>24</v>
      </c>
      <c r="S53" s="25">
        <v>46</v>
      </c>
      <c r="T53" s="45">
        <v>97</v>
      </c>
      <c r="U53" s="45">
        <v>266</v>
      </c>
      <c r="V53" s="285">
        <v>319</v>
      </c>
      <c r="W53" s="285">
        <v>428</v>
      </c>
      <c r="X53" s="285">
        <v>856</v>
      </c>
      <c r="Y53" s="285">
        <v>1103</v>
      </c>
      <c r="Z53" s="407">
        <v>1036</v>
      </c>
      <c r="AA53" s="407">
        <v>1059</v>
      </c>
      <c r="AB53" s="540">
        <f t="shared" si="0"/>
        <v>23.021739130434781</v>
      </c>
      <c r="AC53" s="49"/>
    </row>
    <row r="54" spans="1:29" x14ac:dyDescent="0.2">
      <c r="A54" s="8"/>
      <c r="B54" s="34" t="s">
        <v>23</v>
      </c>
      <c r="C54" s="27"/>
      <c r="D54" s="27"/>
      <c r="E54" s="27"/>
      <c r="F54" s="27"/>
      <c r="G54" s="27"/>
      <c r="H54" s="27"/>
      <c r="I54" s="27"/>
      <c r="J54" s="27"/>
      <c r="K54" s="27"/>
      <c r="L54" s="27"/>
      <c r="M54" s="27"/>
      <c r="N54" s="27"/>
      <c r="O54" s="27"/>
      <c r="P54" s="27"/>
      <c r="Q54" s="27"/>
      <c r="R54" s="27"/>
      <c r="S54" s="27"/>
      <c r="T54" s="46">
        <v>23</v>
      </c>
      <c r="U54" s="46">
        <v>97</v>
      </c>
      <c r="V54" s="279">
        <v>128</v>
      </c>
      <c r="W54" s="279">
        <v>148</v>
      </c>
      <c r="X54" s="279">
        <v>293</v>
      </c>
      <c r="Y54" s="279">
        <v>389</v>
      </c>
      <c r="Z54" s="279">
        <v>364</v>
      </c>
      <c r="AA54" s="279">
        <v>401</v>
      </c>
      <c r="AB54" s="512"/>
      <c r="AC54" s="49"/>
    </row>
    <row r="55" spans="1:29" x14ac:dyDescent="0.2">
      <c r="A55" s="8"/>
      <c r="B55" s="34" t="s">
        <v>24</v>
      </c>
      <c r="C55" s="27"/>
      <c r="D55" s="27"/>
      <c r="E55" s="27"/>
      <c r="F55" s="27"/>
      <c r="G55" s="27"/>
      <c r="H55" s="27"/>
      <c r="I55" s="27"/>
      <c r="J55" s="27"/>
      <c r="K55" s="27"/>
      <c r="L55" s="27"/>
      <c r="M55" s="27"/>
      <c r="N55" s="27"/>
      <c r="O55" s="27"/>
      <c r="P55" s="27"/>
      <c r="Q55" s="27"/>
      <c r="R55" s="27"/>
      <c r="S55" s="27">
        <v>30</v>
      </c>
      <c r="T55" s="46">
        <v>74</v>
      </c>
      <c r="U55" s="46">
        <v>169</v>
      </c>
      <c r="V55" s="280">
        <v>191</v>
      </c>
      <c r="W55" s="280">
        <v>280</v>
      </c>
      <c r="X55" s="280">
        <v>563</v>
      </c>
      <c r="Y55" s="280">
        <v>714</v>
      </c>
      <c r="Z55" s="406">
        <v>672</v>
      </c>
      <c r="AA55" s="541">
        <v>658</v>
      </c>
      <c r="AB55" s="539">
        <f t="shared" si="0"/>
        <v>21.933333333333334</v>
      </c>
      <c r="AC55" s="49"/>
    </row>
    <row r="56" spans="1:29" ht="16" x14ac:dyDescent="0.2">
      <c r="A56" s="8"/>
      <c r="B56" s="506" t="s">
        <v>93</v>
      </c>
      <c r="C56" s="412">
        <v>53</v>
      </c>
      <c r="D56" s="412">
        <v>90</v>
      </c>
      <c r="E56" s="412">
        <v>133</v>
      </c>
      <c r="F56" s="412">
        <v>178</v>
      </c>
      <c r="G56" s="412">
        <v>212</v>
      </c>
      <c r="H56" s="412">
        <v>271</v>
      </c>
      <c r="I56" s="412">
        <v>322</v>
      </c>
      <c r="J56" s="412">
        <v>442</v>
      </c>
      <c r="K56" s="412">
        <v>515</v>
      </c>
      <c r="L56" s="412">
        <v>550</v>
      </c>
      <c r="M56" s="412">
        <v>571</v>
      </c>
      <c r="N56" s="412">
        <v>658</v>
      </c>
      <c r="O56" s="412">
        <v>614</v>
      </c>
      <c r="P56" s="412">
        <v>511</v>
      </c>
      <c r="Q56" s="412">
        <v>507</v>
      </c>
      <c r="R56" s="412">
        <v>572</v>
      </c>
      <c r="S56" s="412">
        <v>665</v>
      </c>
      <c r="T56" s="412">
        <v>1046</v>
      </c>
      <c r="U56" s="412">
        <v>1031</v>
      </c>
      <c r="V56" s="412">
        <v>899</v>
      </c>
      <c r="W56" s="412">
        <v>727</v>
      </c>
      <c r="X56" s="412">
        <v>1267</v>
      </c>
      <c r="Y56" s="412">
        <v>1118</v>
      </c>
      <c r="Z56" s="412">
        <v>838</v>
      </c>
      <c r="AA56" s="412">
        <v>760</v>
      </c>
      <c r="AB56" s="495">
        <f>AA56/S56</f>
        <v>1.1428571428571428</v>
      </c>
      <c r="AC56" s="49"/>
    </row>
    <row r="57" spans="1:29" x14ac:dyDescent="0.2">
      <c r="A57" s="8"/>
      <c r="B57" s="34" t="s">
        <v>51</v>
      </c>
      <c r="C57" s="32">
        <v>12</v>
      </c>
      <c r="D57" s="32">
        <v>22</v>
      </c>
      <c r="E57" s="32">
        <v>26</v>
      </c>
      <c r="F57" s="32">
        <v>42</v>
      </c>
      <c r="G57" s="32">
        <v>53</v>
      </c>
      <c r="H57" s="32">
        <v>60</v>
      </c>
      <c r="I57" s="32">
        <v>83</v>
      </c>
      <c r="J57" s="32">
        <v>95</v>
      </c>
      <c r="K57" s="32">
        <v>145</v>
      </c>
      <c r="L57" s="32">
        <v>133</v>
      </c>
      <c r="M57" s="32">
        <v>147</v>
      </c>
      <c r="N57" s="32">
        <v>172</v>
      </c>
      <c r="O57" s="32">
        <v>158</v>
      </c>
      <c r="P57" s="32">
        <v>137</v>
      </c>
      <c r="Q57" s="32">
        <v>133</v>
      </c>
      <c r="R57" s="32">
        <v>167</v>
      </c>
      <c r="S57" s="32">
        <v>189</v>
      </c>
      <c r="T57" s="32">
        <v>247</v>
      </c>
      <c r="U57" s="32">
        <v>298</v>
      </c>
      <c r="V57" s="282">
        <v>263</v>
      </c>
      <c r="W57" s="282">
        <v>208</v>
      </c>
      <c r="X57" s="282">
        <v>330</v>
      </c>
      <c r="Y57" s="282">
        <v>329</v>
      </c>
      <c r="Z57" s="322">
        <v>282</v>
      </c>
      <c r="AA57" s="541">
        <v>283</v>
      </c>
      <c r="AB57" s="539">
        <f>AA57/S57</f>
        <v>1.4973544973544974</v>
      </c>
      <c r="AC57" s="49"/>
    </row>
    <row r="58" spans="1:29" x14ac:dyDescent="0.2">
      <c r="A58" s="8"/>
      <c r="B58" s="34" t="s">
        <v>52</v>
      </c>
      <c r="C58" s="32">
        <v>41</v>
      </c>
      <c r="D58" s="32">
        <v>68</v>
      </c>
      <c r="E58" s="32">
        <v>107</v>
      </c>
      <c r="F58" s="32">
        <v>136</v>
      </c>
      <c r="G58" s="32">
        <v>159</v>
      </c>
      <c r="H58" s="32">
        <v>211</v>
      </c>
      <c r="I58" s="32">
        <v>239</v>
      </c>
      <c r="J58" s="32">
        <v>347</v>
      </c>
      <c r="K58" s="32">
        <v>370</v>
      </c>
      <c r="L58" s="32">
        <v>417</v>
      </c>
      <c r="M58" s="32">
        <v>424</v>
      </c>
      <c r="N58" s="32">
        <v>486</v>
      </c>
      <c r="O58" s="32">
        <v>456</v>
      </c>
      <c r="P58" s="32">
        <v>374</v>
      </c>
      <c r="Q58" s="32">
        <v>374</v>
      </c>
      <c r="R58" s="32">
        <v>405</v>
      </c>
      <c r="S58" s="32">
        <v>476</v>
      </c>
      <c r="T58" s="32">
        <v>799</v>
      </c>
      <c r="U58" s="32">
        <v>733</v>
      </c>
      <c r="V58" s="279">
        <v>636</v>
      </c>
      <c r="W58" s="279">
        <v>519</v>
      </c>
      <c r="X58" s="279">
        <v>937</v>
      </c>
      <c r="Y58" s="279">
        <v>789</v>
      </c>
      <c r="Z58" s="406">
        <v>556</v>
      </c>
      <c r="AA58" s="321">
        <v>477</v>
      </c>
      <c r="AB58" s="511">
        <f t="shared" si="0"/>
        <v>1.0021008403361344</v>
      </c>
      <c r="AC58" s="49"/>
    </row>
    <row r="59" spans="1:29" x14ac:dyDescent="0.2">
      <c r="A59" s="8"/>
      <c r="B59" s="33" t="s">
        <v>94</v>
      </c>
      <c r="C59" s="25">
        <v>37</v>
      </c>
      <c r="D59" s="25">
        <v>74</v>
      </c>
      <c r="E59" s="25">
        <v>104</v>
      </c>
      <c r="F59" s="25">
        <v>146</v>
      </c>
      <c r="G59" s="25">
        <v>170</v>
      </c>
      <c r="H59" s="25">
        <v>237</v>
      </c>
      <c r="I59" s="25">
        <v>281</v>
      </c>
      <c r="J59" s="25">
        <v>387</v>
      </c>
      <c r="K59" s="25">
        <v>452</v>
      </c>
      <c r="L59" s="25">
        <v>486</v>
      </c>
      <c r="M59" s="25">
        <v>517</v>
      </c>
      <c r="N59" s="25">
        <v>605</v>
      </c>
      <c r="O59" s="25">
        <v>569</v>
      </c>
      <c r="P59" s="25">
        <v>479</v>
      </c>
      <c r="Q59" s="25">
        <v>452</v>
      </c>
      <c r="R59" s="25">
        <v>514</v>
      </c>
      <c r="S59" s="25">
        <v>602</v>
      </c>
      <c r="T59" s="45">
        <v>931</v>
      </c>
      <c r="U59" s="45">
        <v>942</v>
      </c>
      <c r="V59" s="285">
        <v>812</v>
      </c>
      <c r="W59" s="285">
        <v>662</v>
      </c>
      <c r="X59" s="285">
        <v>1156</v>
      </c>
      <c r="Y59" s="285">
        <v>1020</v>
      </c>
      <c r="Z59" s="407">
        <v>759</v>
      </c>
      <c r="AA59" s="542">
        <v>688</v>
      </c>
      <c r="AB59" s="540">
        <f t="shared" si="0"/>
        <v>1.1428571428571428</v>
      </c>
      <c r="AC59" s="49"/>
    </row>
    <row r="60" spans="1:29" x14ac:dyDescent="0.2">
      <c r="A60" s="8"/>
      <c r="B60" s="34" t="s">
        <v>23</v>
      </c>
      <c r="C60" s="32"/>
      <c r="D60" s="32">
        <v>17</v>
      </c>
      <c r="E60" s="32">
        <v>19</v>
      </c>
      <c r="F60" s="32">
        <v>32</v>
      </c>
      <c r="G60" s="32">
        <v>37</v>
      </c>
      <c r="H60" s="32">
        <v>52</v>
      </c>
      <c r="I60" s="32">
        <v>68</v>
      </c>
      <c r="J60" s="32">
        <v>78</v>
      </c>
      <c r="K60" s="32">
        <v>128</v>
      </c>
      <c r="L60" s="32">
        <v>114</v>
      </c>
      <c r="M60" s="32">
        <v>130</v>
      </c>
      <c r="N60" s="32">
        <v>157</v>
      </c>
      <c r="O60" s="32">
        <v>149</v>
      </c>
      <c r="P60" s="32">
        <v>128</v>
      </c>
      <c r="Q60" s="32">
        <v>117</v>
      </c>
      <c r="R60" s="32">
        <v>147</v>
      </c>
      <c r="S60" s="32">
        <v>164</v>
      </c>
      <c r="T60" s="32">
        <v>217</v>
      </c>
      <c r="U60" s="32">
        <v>275</v>
      </c>
      <c r="V60" s="279">
        <v>236</v>
      </c>
      <c r="W60" s="279">
        <v>190</v>
      </c>
      <c r="X60" s="279">
        <v>292</v>
      </c>
      <c r="Y60" s="279">
        <v>292</v>
      </c>
      <c r="Z60" s="320">
        <v>252</v>
      </c>
      <c r="AA60" s="320">
        <v>253</v>
      </c>
      <c r="AB60" s="512">
        <f t="shared" si="0"/>
        <v>1.5426829268292683</v>
      </c>
      <c r="AC60" s="49"/>
    </row>
    <row r="61" spans="1:29" x14ac:dyDescent="0.2">
      <c r="A61" s="8"/>
      <c r="B61" s="35" t="s">
        <v>24</v>
      </c>
      <c r="C61" s="32">
        <v>31</v>
      </c>
      <c r="D61" s="32">
        <v>57</v>
      </c>
      <c r="E61" s="32">
        <v>85</v>
      </c>
      <c r="F61" s="32">
        <v>114</v>
      </c>
      <c r="G61" s="32">
        <v>133</v>
      </c>
      <c r="H61" s="32">
        <v>185</v>
      </c>
      <c r="I61" s="32">
        <v>213</v>
      </c>
      <c r="J61" s="32">
        <v>309</v>
      </c>
      <c r="K61" s="32">
        <v>324</v>
      </c>
      <c r="L61" s="32">
        <v>372</v>
      </c>
      <c r="M61" s="32">
        <v>387</v>
      </c>
      <c r="N61" s="32">
        <v>448</v>
      </c>
      <c r="O61" s="32">
        <v>420</v>
      </c>
      <c r="P61" s="32">
        <v>351</v>
      </c>
      <c r="Q61" s="32">
        <v>335</v>
      </c>
      <c r="R61" s="32">
        <v>367</v>
      </c>
      <c r="S61" s="32">
        <v>438</v>
      </c>
      <c r="T61" s="32">
        <v>714</v>
      </c>
      <c r="U61" s="32">
        <v>667</v>
      </c>
      <c r="V61" s="279">
        <v>576</v>
      </c>
      <c r="W61" s="279">
        <v>472</v>
      </c>
      <c r="X61" s="279">
        <v>864</v>
      </c>
      <c r="Y61" s="279">
        <v>728</v>
      </c>
      <c r="Z61" s="406">
        <v>507</v>
      </c>
      <c r="AA61" s="541">
        <v>435</v>
      </c>
      <c r="AB61" s="539">
        <f t="shared" si="0"/>
        <v>0.99315068493150682</v>
      </c>
      <c r="AC61" s="49"/>
    </row>
    <row r="62" spans="1:29" x14ac:dyDescent="0.2">
      <c r="A62" s="8"/>
      <c r="B62" s="33" t="s">
        <v>95</v>
      </c>
      <c r="C62" s="25"/>
      <c r="D62" s="25">
        <v>10</v>
      </c>
      <c r="E62" s="25"/>
      <c r="F62" s="25"/>
      <c r="G62" s="25">
        <v>22</v>
      </c>
      <c r="H62" s="25">
        <v>14</v>
      </c>
      <c r="I62" s="25">
        <v>30</v>
      </c>
      <c r="J62" s="25">
        <v>40</v>
      </c>
      <c r="K62" s="25">
        <v>38</v>
      </c>
      <c r="L62" s="25">
        <v>40</v>
      </c>
      <c r="M62" s="25">
        <v>58</v>
      </c>
      <c r="N62" s="25">
        <v>59</v>
      </c>
      <c r="O62" s="25">
        <v>57</v>
      </c>
      <c r="P62" s="25">
        <v>51</v>
      </c>
      <c r="Q62" s="25">
        <v>56</v>
      </c>
      <c r="R62" s="25">
        <v>89</v>
      </c>
      <c r="S62" s="25">
        <v>152</v>
      </c>
      <c r="T62" s="45">
        <v>377</v>
      </c>
      <c r="U62" s="45">
        <v>509</v>
      </c>
      <c r="V62" s="285">
        <v>522</v>
      </c>
      <c r="W62" s="285">
        <v>486</v>
      </c>
      <c r="X62" s="285">
        <v>1007</v>
      </c>
      <c r="Y62" s="285">
        <v>932</v>
      </c>
      <c r="Z62" s="407">
        <v>672</v>
      </c>
      <c r="AA62" s="407">
        <v>620</v>
      </c>
      <c r="AB62" s="540">
        <f t="shared" si="0"/>
        <v>4.0789473684210522</v>
      </c>
      <c r="AC62" s="49"/>
    </row>
    <row r="63" spans="1:29" x14ac:dyDescent="0.2">
      <c r="A63" s="8"/>
      <c r="B63" s="34" t="s">
        <v>23</v>
      </c>
      <c r="C63" s="32"/>
      <c r="D63" s="32"/>
      <c r="E63" s="32"/>
      <c r="F63" s="32"/>
      <c r="G63" s="32"/>
      <c r="H63" s="32"/>
      <c r="I63" s="32"/>
      <c r="J63" s="32"/>
      <c r="K63" s="32"/>
      <c r="L63" s="32"/>
      <c r="M63" s="32"/>
      <c r="N63" s="32"/>
      <c r="O63" s="32"/>
      <c r="P63" s="32"/>
      <c r="Q63" s="32"/>
      <c r="R63" s="32">
        <v>25</v>
      </c>
      <c r="S63" s="32">
        <v>43</v>
      </c>
      <c r="T63" s="32">
        <v>92</v>
      </c>
      <c r="U63" s="32">
        <v>153</v>
      </c>
      <c r="V63" s="279">
        <v>162</v>
      </c>
      <c r="W63" s="279">
        <v>140</v>
      </c>
      <c r="X63" s="279">
        <v>257</v>
      </c>
      <c r="Y63" s="279">
        <v>272</v>
      </c>
      <c r="Z63" s="320">
        <v>225</v>
      </c>
      <c r="AA63" s="320">
        <v>227</v>
      </c>
      <c r="AB63" s="512">
        <f t="shared" si="0"/>
        <v>5.2790697674418601</v>
      </c>
      <c r="AC63" s="49"/>
    </row>
    <row r="64" spans="1:29" x14ac:dyDescent="0.2">
      <c r="A64" s="8"/>
      <c r="B64" s="34" t="s">
        <v>24</v>
      </c>
      <c r="C64" s="32"/>
      <c r="D64" s="32"/>
      <c r="E64" s="32"/>
      <c r="F64" s="32"/>
      <c r="G64" s="32"/>
      <c r="H64" s="32"/>
      <c r="I64" s="32">
        <v>22</v>
      </c>
      <c r="J64" s="32">
        <v>36</v>
      </c>
      <c r="K64" s="32">
        <v>25</v>
      </c>
      <c r="L64" s="32">
        <v>32</v>
      </c>
      <c r="M64" s="32">
        <v>40</v>
      </c>
      <c r="N64" s="32">
        <v>43</v>
      </c>
      <c r="O64" s="32">
        <v>44</v>
      </c>
      <c r="P64" s="32">
        <v>37</v>
      </c>
      <c r="Q64" s="32">
        <v>39</v>
      </c>
      <c r="R64" s="32">
        <v>64</v>
      </c>
      <c r="S64" s="32">
        <v>109</v>
      </c>
      <c r="T64" s="32">
        <v>285</v>
      </c>
      <c r="U64" s="32">
        <v>356</v>
      </c>
      <c r="V64" s="280">
        <v>360</v>
      </c>
      <c r="W64" s="280">
        <v>346</v>
      </c>
      <c r="X64" s="280">
        <v>750</v>
      </c>
      <c r="Y64" s="280">
        <v>660</v>
      </c>
      <c r="Z64" s="406">
        <v>447</v>
      </c>
      <c r="AA64" s="541">
        <v>393</v>
      </c>
      <c r="AB64" s="539">
        <f t="shared" si="0"/>
        <v>3.6055045871559632</v>
      </c>
      <c r="AC64" s="49"/>
    </row>
    <row r="65" spans="1:29" ht="16" x14ac:dyDescent="0.2">
      <c r="A65" s="8"/>
      <c r="B65" s="506" t="s">
        <v>57</v>
      </c>
      <c r="C65" s="412">
        <v>59</v>
      </c>
      <c r="D65" s="412">
        <v>68</v>
      </c>
      <c r="E65" s="412">
        <v>88</v>
      </c>
      <c r="F65" s="412">
        <v>102</v>
      </c>
      <c r="G65" s="412">
        <v>115</v>
      </c>
      <c r="H65" s="412">
        <v>147</v>
      </c>
      <c r="I65" s="412">
        <v>152</v>
      </c>
      <c r="J65" s="412">
        <v>126</v>
      </c>
      <c r="K65" s="412">
        <v>150</v>
      </c>
      <c r="L65" s="412">
        <v>157</v>
      </c>
      <c r="M65" s="412">
        <v>177</v>
      </c>
      <c r="N65" s="412">
        <v>198</v>
      </c>
      <c r="O65" s="412">
        <v>183</v>
      </c>
      <c r="P65" s="412">
        <v>159</v>
      </c>
      <c r="Q65" s="412">
        <v>173</v>
      </c>
      <c r="R65" s="412">
        <v>206</v>
      </c>
      <c r="S65" s="412">
        <v>203</v>
      </c>
      <c r="T65" s="412">
        <v>200</v>
      </c>
      <c r="U65" s="412">
        <v>231</v>
      </c>
      <c r="V65" s="412">
        <v>237</v>
      </c>
      <c r="W65" s="412">
        <v>239</v>
      </c>
      <c r="X65" s="412">
        <v>263</v>
      </c>
      <c r="Y65" s="412">
        <v>333</v>
      </c>
      <c r="Z65" s="412">
        <v>330</v>
      </c>
      <c r="AA65" s="412">
        <v>310</v>
      </c>
      <c r="AB65" s="495">
        <f>AA65/S65</f>
        <v>1.5270935960591132</v>
      </c>
      <c r="AC65" s="49"/>
    </row>
    <row r="66" spans="1:29" x14ac:dyDescent="0.2">
      <c r="A66" s="8"/>
      <c r="B66" s="34" t="s">
        <v>51</v>
      </c>
      <c r="C66" s="32">
        <v>27</v>
      </c>
      <c r="D66" s="32">
        <v>36</v>
      </c>
      <c r="E66" s="32">
        <v>30</v>
      </c>
      <c r="F66" s="32">
        <v>52</v>
      </c>
      <c r="G66" s="32">
        <v>56</v>
      </c>
      <c r="H66" s="32">
        <v>65</v>
      </c>
      <c r="I66" s="32">
        <v>77</v>
      </c>
      <c r="J66" s="32">
        <v>69</v>
      </c>
      <c r="K66" s="32">
        <v>66</v>
      </c>
      <c r="L66" s="32">
        <v>74</v>
      </c>
      <c r="M66" s="32">
        <v>76</v>
      </c>
      <c r="N66" s="32">
        <v>78</v>
      </c>
      <c r="O66" s="32">
        <v>83</v>
      </c>
      <c r="P66" s="32">
        <v>68</v>
      </c>
      <c r="Q66" s="32">
        <v>75</v>
      </c>
      <c r="R66" s="32">
        <v>98</v>
      </c>
      <c r="S66" s="32">
        <v>105</v>
      </c>
      <c r="T66" s="32">
        <v>94</v>
      </c>
      <c r="U66" s="32">
        <v>111</v>
      </c>
      <c r="V66" s="282">
        <v>119</v>
      </c>
      <c r="W66" s="282">
        <v>127</v>
      </c>
      <c r="X66" s="282">
        <v>119</v>
      </c>
      <c r="Y66" s="282">
        <v>185</v>
      </c>
      <c r="Z66" s="322">
        <v>180</v>
      </c>
      <c r="AA66" s="541">
        <v>166</v>
      </c>
      <c r="AB66" s="539">
        <f>AA66/S66</f>
        <v>1.5809523809523809</v>
      </c>
      <c r="AC66" s="49"/>
    </row>
    <row r="67" spans="1:29" x14ac:dyDescent="0.2">
      <c r="A67" s="8"/>
      <c r="B67" s="34" t="s">
        <v>52</v>
      </c>
      <c r="C67" s="32">
        <v>32</v>
      </c>
      <c r="D67" s="32">
        <v>32</v>
      </c>
      <c r="E67" s="32">
        <v>58</v>
      </c>
      <c r="F67" s="32">
        <v>50</v>
      </c>
      <c r="G67" s="32">
        <v>59</v>
      </c>
      <c r="H67" s="32">
        <v>82</v>
      </c>
      <c r="I67" s="32">
        <v>75</v>
      </c>
      <c r="J67" s="32">
        <v>57</v>
      </c>
      <c r="K67" s="32">
        <v>84</v>
      </c>
      <c r="L67" s="32">
        <v>83</v>
      </c>
      <c r="M67" s="32">
        <v>101</v>
      </c>
      <c r="N67" s="32">
        <v>120</v>
      </c>
      <c r="O67" s="32">
        <v>100</v>
      </c>
      <c r="P67" s="32">
        <v>91</v>
      </c>
      <c r="Q67" s="32">
        <v>98</v>
      </c>
      <c r="R67" s="32">
        <v>108</v>
      </c>
      <c r="S67" s="32">
        <v>98</v>
      </c>
      <c r="T67" s="32">
        <v>106</v>
      </c>
      <c r="U67" s="32">
        <v>120</v>
      </c>
      <c r="V67" s="279">
        <v>118</v>
      </c>
      <c r="W67" s="279">
        <v>112</v>
      </c>
      <c r="X67" s="279">
        <v>144</v>
      </c>
      <c r="Y67" s="279">
        <v>148</v>
      </c>
      <c r="Z67" s="406">
        <v>150</v>
      </c>
      <c r="AA67" s="321">
        <v>144</v>
      </c>
      <c r="AB67" s="511">
        <f t="shared" si="0"/>
        <v>1.4693877551020409</v>
      </c>
      <c r="AC67" s="49"/>
    </row>
    <row r="68" spans="1:29" x14ac:dyDescent="0.2">
      <c r="A68" s="8"/>
      <c r="B68" s="33" t="s">
        <v>58</v>
      </c>
      <c r="C68" s="25">
        <v>13</v>
      </c>
      <c r="D68" s="25">
        <v>20</v>
      </c>
      <c r="E68" s="25">
        <v>38</v>
      </c>
      <c r="F68" s="25">
        <v>44</v>
      </c>
      <c r="G68" s="25">
        <v>57</v>
      </c>
      <c r="H68" s="25">
        <v>69</v>
      </c>
      <c r="I68" s="25">
        <v>79</v>
      </c>
      <c r="J68" s="25">
        <v>52</v>
      </c>
      <c r="K68" s="25">
        <v>88</v>
      </c>
      <c r="L68" s="25">
        <v>94</v>
      </c>
      <c r="M68" s="25">
        <v>103</v>
      </c>
      <c r="N68" s="25">
        <v>126</v>
      </c>
      <c r="O68" s="25">
        <v>114</v>
      </c>
      <c r="P68" s="25">
        <v>90</v>
      </c>
      <c r="Q68" s="25">
        <v>101</v>
      </c>
      <c r="R68" s="25">
        <v>121</v>
      </c>
      <c r="S68" s="25">
        <v>104</v>
      </c>
      <c r="T68" s="45">
        <v>102</v>
      </c>
      <c r="U68" s="45">
        <v>125</v>
      </c>
      <c r="V68" s="285">
        <v>123</v>
      </c>
      <c r="W68" s="285">
        <v>128</v>
      </c>
      <c r="X68" s="285">
        <v>149</v>
      </c>
      <c r="Y68" s="285">
        <v>172</v>
      </c>
      <c r="Z68" s="407">
        <v>187</v>
      </c>
      <c r="AA68" s="542">
        <v>163</v>
      </c>
      <c r="AB68" s="540">
        <f t="shared" si="0"/>
        <v>1.5673076923076923</v>
      </c>
      <c r="AC68" s="49"/>
    </row>
    <row r="69" spans="1:29" x14ac:dyDescent="0.2">
      <c r="A69" s="8"/>
      <c r="B69" s="34" t="s">
        <v>23</v>
      </c>
      <c r="C69" s="32"/>
      <c r="D69" s="32"/>
      <c r="E69" s="32"/>
      <c r="F69" s="32"/>
      <c r="G69" s="32">
        <v>28</v>
      </c>
      <c r="H69" s="32">
        <v>28</v>
      </c>
      <c r="I69" s="32">
        <v>33</v>
      </c>
      <c r="J69" s="32">
        <v>24</v>
      </c>
      <c r="K69" s="32">
        <v>33</v>
      </c>
      <c r="L69" s="32">
        <v>37</v>
      </c>
      <c r="M69" s="32">
        <v>41</v>
      </c>
      <c r="N69" s="32">
        <v>51</v>
      </c>
      <c r="O69" s="32">
        <v>48</v>
      </c>
      <c r="P69" s="32">
        <v>36</v>
      </c>
      <c r="Q69" s="32">
        <v>40</v>
      </c>
      <c r="R69" s="32">
        <v>49</v>
      </c>
      <c r="S69" s="32">
        <v>49</v>
      </c>
      <c r="T69" s="32">
        <v>40</v>
      </c>
      <c r="U69" s="32">
        <v>51</v>
      </c>
      <c r="V69" s="279">
        <v>52</v>
      </c>
      <c r="W69" s="279">
        <v>55</v>
      </c>
      <c r="X69" s="279">
        <v>53</v>
      </c>
      <c r="Y69" s="279">
        <v>83</v>
      </c>
      <c r="Z69" s="320">
        <v>91</v>
      </c>
      <c r="AA69" s="320">
        <v>76</v>
      </c>
      <c r="AB69" s="512">
        <f t="shared" si="0"/>
        <v>1.5510204081632653</v>
      </c>
      <c r="AC69" s="49"/>
    </row>
    <row r="70" spans="1:29" x14ac:dyDescent="0.2">
      <c r="A70" s="8"/>
      <c r="B70" s="35" t="s">
        <v>24</v>
      </c>
      <c r="C70" s="32"/>
      <c r="D70" s="32"/>
      <c r="E70" s="32">
        <v>26</v>
      </c>
      <c r="F70" s="32">
        <v>29</v>
      </c>
      <c r="G70" s="32">
        <v>29</v>
      </c>
      <c r="H70" s="32">
        <v>41</v>
      </c>
      <c r="I70" s="32">
        <v>46</v>
      </c>
      <c r="J70" s="32">
        <v>28</v>
      </c>
      <c r="K70" s="32">
        <v>55</v>
      </c>
      <c r="L70" s="32">
        <v>57</v>
      </c>
      <c r="M70" s="32">
        <v>62</v>
      </c>
      <c r="N70" s="32">
        <v>75</v>
      </c>
      <c r="O70" s="32">
        <v>66</v>
      </c>
      <c r="P70" s="32">
        <v>54</v>
      </c>
      <c r="Q70" s="32">
        <v>61</v>
      </c>
      <c r="R70" s="32">
        <v>72</v>
      </c>
      <c r="S70" s="32">
        <v>55</v>
      </c>
      <c r="T70" s="32">
        <v>62</v>
      </c>
      <c r="U70" s="32">
        <v>74</v>
      </c>
      <c r="V70" s="279">
        <v>71</v>
      </c>
      <c r="W70" s="279">
        <v>73</v>
      </c>
      <c r="X70" s="279">
        <v>96</v>
      </c>
      <c r="Y70" s="279">
        <v>89</v>
      </c>
      <c r="Z70" s="406">
        <v>96</v>
      </c>
      <c r="AA70" s="541">
        <v>87</v>
      </c>
      <c r="AB70" s="539">
        <f t="shared" si="0"/>
        <v>1.5818181818181818</v>
      </c>
      <c r="AC70" s="49"/>
    </row>
    <row r="71" spans="1:29" x14ac:dyDescent="0.2">
      <c r="A71" s="8"/>
      <c r="B71" s="33" t="s">
        <v>96</v>
      </c>
      <c r="C71" s="25"/>
      <c r="D71" s="25"/>
      <c r="E71" s="25"/>
      <c r="F71" s="25"/>
      <c r="G71" s="25"/>
      <c r="H71" s="25"/>
      <c r="I71" s="25"/>
      <c r="J71" s="25"/>
      <c r="K71" s="25"/>
      <c r="L71" s="25"/>
      <c r="M71" s="25"/>
      <c r="N71" s="25"/>
      <c r="O71" s="25"/>
      <c r="P71" s="25"/>
      <c r="Q71" s="25">
        <v>23</v>
      </c>
      <c r="R71" s="25">
        <v>30</v>
      </c>
      <c r="S71" s="25">
        <v>38</v>
      </c>
      <c r="T71" s="45">
        <v>35</v>
      </c>
      <c r="U71" s="45">
        <v>71</v>
      </c>
      <c r="V71" s="285">
        <v>81</v>
      </c>
      <c r="W71" s="285">
        <v>86</v>
      </c>
      <c r="X71" s="285">
        <v>122</v>
      </c>
      <c r="Y71" s="285">
        <v>145</v>
      </c>
      <c r="Z71" s="407">
        <v>154</v>
      </c>
      <c r="AA71" s="407">
        <v>147</v>
      </c>
      <c r="AB71" s="540">
        <f t="shared" si="0"/>
        <v>3.8684210526315788</v>
      </c>
      <c r="AC71" s="49"/>
    </row>
    <row r="72" spans="1:29" x14ac:dyDescent="0.2">
      <c r="A72" s="8"/>
      <c r="B72" s="34" t="s">
        <v>23</v>
      </c>
      <c r="C72" s="32"/>
      <c r="D72" s="32"/>
      <c r="E72" s="32"/>
      <c r="F72" s="32"/>
      <c r="G72" s="32"/>
      <c r="H72" s="32"/>
      <c r="I72" s="32"/>
      <c r="J72" s="32"/>
      <c r="K72" s="32"/>
      <c r="L72" s="32"/>
      <c r="M72" s="32"/>
      <c r="N72" s="32"/>
      <c r="O72" s="32"/>
      <c r="P72" s="32"/>
      <c r="Q72" s="32"/>
      <c r="R72" s="32"/>
      <c r="S72" s="32">
        <v>21</v>
      </c>
      <c r="T72" s="32"/>
      <c r="U72" s="32">
        <v>26</v>
      </c>
      <c r="V72" s="279">
        <v>34</v>
      </c>
      <c r="W72" s="279">
        <v>35</v>
      </c>
      <c r="X72" s="279">
        <v>44</v>
      </c>
      <c r="Y72" s="279">
        <v>72</v>
      </c>
      <c r="Z72" s="320">
        <v>72</v>
      </c>
      <c r="AA72" s="320">
        <v>68</v>
      </c>
      <c r="AB72" s="512">
        <f t="shared" si="0"/>
        <v>3.2380952380952381</v>
      </c>
      <c r="AC72" s="49"/>
    </row>
    <row r="73" spans="1:29" x14ac:dyDescent="0.2">
      <c r="A73" s="8"/>
      <c r="B73" s="35" t="s">
        <v>24</v>
      </c>
      <c r="C73" s="32"/>
      <c r="D73" s="32"/>
      <c r="E73" s="32"/>
      <c r="F73" s="32"/>
      <c r="G73" s="32"/>
      <c r="H73" s="32"/>
      <c r="I73" s="32"/>
      <c r="J73" s="32"/>
      <c r="K73" s="32"/>
      <c r="L73" s="32"/>
      <c r="M73" s="32"/>
      <c r="N73" s="32"/>
      <c r="O73" s="32"/>
      <c r="P73" s="32"/>
      <c r="Q73" s="32"/>
      <c r="R73" s="32"/>
      <c r="S73" s="32"/>
      <c r="T73" s="32">
        <v>20</v>
      </c>
      <c r="U73" s="32">
        <v>45</v>
      </c>
      <c r="V73" s="279">
        <v>47</v>
      </c>
      <c r="W73" s="279">
        <v>51</v>
      </c>
      <c r="X73" s="279">
        <v>78</v>
      </c>
      <c r="Y73" s="279">
        <v>73</v>
      </c>
      <c r="Z73" s="406">
        <v>82</v>
      </c>
      <c r="AA73" s="541">
        <v>79</v>
      </c>
      <c r="AB73" s="512"/>
      <c r="AC73" s="49"/>
    </row>
    <row r="74" spans="1:29" x14ac:dyDescent="0.2">
      <c r="A74" s="4"/>
      <c r="B74" s="26"/>
      <c r="C74" s="1"/>
      <c r="D74" s="1"/>
      <c r="E74" s="1"/>
      <c r="F74" s="1"/>
      <c r="G74" s="1"/>
      <c r="H74" s="1"/>
      <c r="I74" s="1"/>
      <c r="J74" s="1"/>
      <c r="K74" s="1"/>
      <c r="L74" s="1"/>
      <c r="M74" s="1"/>
      <c r="N74" s="1"/>
      <c r="O74" s="7"/>
      <c r="P74" s="7"/>
      <c r="Q74" s="4"/>
      <c r="R74" s="1"/>
      <c r="S74" s="1"/>
      <c r="T74" s="1"/>
      <c r="U74" s="1"/>
      <c r="V74" s="148"/>
      <c r="W74" s="148"/>
      <c r="X74" s="148"/>
      <c r="Y74" s="148"/>
      <c r="Z74" s="148"/>
      <c r="AA74" s="148"/>
      <c r="AB74" s="148"/>
      <c r="AC74" s="49"/>
    </row>
    <row r="75" spans="1:29" x14ac:dyDescent="0.2">
      <c r="A75" s="4"/>
      <c r="B75" s="626" t="s">
        <v>62</v>
      </c>
      <c r="C75" s="626"/>
      <c r="D75" s="626"/>
      <c r="E75" s="626"/>
      <c r="F75" s="626"/>
      <c r="G75" s="626"/>
      <c r="H75" s="626"/>
      <c r="I75" s="626"/>
      <c r="J75" s="626"/>
      <c r="K75" s="626"/>
      <c r="L75" s="626"/>
      <c r="M75" s="626"/>
      <c r="N75" s="626"/>
      <c r="O75" s="627"/>
      <c r="P75" s="453"/>
      <c r="Q75" s="4"/>
      <c r="R75" s="1"/>
      <c r="S75" s="1"/>
      <c r="T75" s="1"/>
      <c r="U75" s="1"/>
      <c r="V75" s="148"/>
      <c r="W75" s="148"/>
      <c r="X75" s="148"/>
      <c r="Y75" s="148"/>
      <c r="Z75" s="148"/>
      <c r="AA75" s="148"/>
      <c r="AB75" s="148"/>
      <c r="AC75" s="49"/>
    </row>
    <row r="76" spans="1:29" x14ac:dyDescent="0.2">
      <c r="A76" s="4"/>
      <c r="B76" s="628"/>
      <c r="C76" s="628"/>
      <c r="D76" s="628"/>
      <c r="E76" s="628"/>
      <c r="F76" s="628"/>
      <c r="G76" s="628"/>
      <c r="H76" s="628"/>
      <c r="I76" s="628"/>
      <c r="J76" s="628"/>
      <c r="K76" s="628"/>
      <c r="L76" s="628"/>
      <c r="M76" s="628"/>
      <c r="N76" s="628"/>
      <c r="O76" s="629"/>
      <c r="P76" s="454"/>
      <c r="Q76" s="4"/>
      <c r="R76" s="1"/>
      <c r="S76" s="1"/>
      <c r="T76" s="1"/>
      <c r="U76" s="1"/>
      <c r="V76" s="148"/>
      <c r="W76" s="148"/>
      <c r="X76" s="148"/>
      <c r="Y76" s="148"/>
      <c r="Z76" s="148"/>
      <c r="AA76" s="148"/>
      <c r="AB76" s="148"/>
      <c r="AC76" s="49"/>
    </row>
    <row r="77" spans="1:29" x14ac:dyDescent="0.2">
      <c r="A77" s="4"/>
      <c r="B77" s="38" t="s">
        <v>97</v>
      </c>
      <c r="C77" s="5"/>
      <c r="D77" s="5"/>
      <c r="E77" s="5"/>
      <c r="F77" s="5"/>
      <c r="G77" s="5"/>
      <c r="H77" s="5"/>
      <c r="I77" s="5"/>
      <c r="J77" s="5"/>
      <c r="K77" s="5"/>
      <c r="L77" s="5"/>
      <c r="M77" s="5"/>
      <c r="N77" s="5"/>
      <c r="O77" s="5"/>
      <c r="P77" s="5"/>
      <c r="Q77" s="5"/>
      <c r="R77" s="1"/>
      <c r="S77" s="1"/>
      <c r="T77" s="1"/>
      <c r="U77" s="1"/>
      <c r="V77" s="148"/>
      <c r="W77" s="148"/>
      <c r="X77" s="148"/>
      <c r="Y77" s="148"/>
      <c r="Z77" s="148"/>
      <c r="AA77" s="148"/>
      <c r="AB77" s="148"/>
      <c r="AC77" s="49"/>
    </row>
    <row r="78" spans="1:29" x14ac:dyDescent="0.2">
      <c r="A78" s="4"/>
      <c r="B78" s="270" t="s">
        <v>80</v>
      </c>
      <c r="C78" s="1"/>
      <c r="D78" s="1"/>
      <c r="E78" s="1"/>
      <c r="F78" s="1"/>
      <c r="G78" s="1"/>
      <c r="H78" s="1"/>
      <c r="I78" s="1"/>
      <c r="J78" s="1"/>
      <c r="K78" s="1"/>
      <c r="L78" s="1"/>
      <c r="M78" s="1"/>
      <c r="N78" s="1"/>
      <c r="O78" s="1"/>
      <c r="P78" s="1"/>
      <c r="Q78" s="1"/>
      <c r="R78" s="1"/>
      <c r="S78" s="1"/>
      <c r="T78" s="1"/>
      <c r="U78" s="1"/>
      <c r="V78" s="148"/>
      <c r="W78" s="148"/>
      <c r="X78" s="148"/>
      <c r="Y78" s="148"/>
      <c r="Z78" s="148"/>
      <c r="AA78" s="148"/>
      <c r="AB78" s="148"/>
      <c r="AC78" s="49"/>
    </row>
    <row r="79" spans="1:29" x14ac:dyDescent="0.2">
      <c r="A79" s="4"/>
      <c r="B79" s="1"/>
      <c r="C79" s="1"/>
      <c r="D79" s="1"/>
      <c r="E79" s="1"/>
      <c r="F79" s="1"/>
      <c r="G79" s="1"/>
      <c r="H79" s="1"/>
      <c r="I79" s="1"/>
      <c r="J79" s="1"/>
      <c r="K79" s="1"/>
      <c r="L79" s="1"/>
      <c r="M79" s="1"/>
      <c r="N79" s="1"/>
      <c r="O79" s="1"/>
      <c r="P79" s="1"/>
      <c r="Q79" s="1"/>
      <c r="R79" s="1"/>
      <c r="S79" s="1"/>
      <c r="T79" s="1"/>
      <c r="U79" s="1"/>
      <c r="V79" s="148"/>
      <c r="W79" s="148"/>
      <c r="X79" s="148"/>
      <c r="Y79" s="148"/>
      <c r="Z79" s="148"/>
      <c r="AA79" s="148"/>
      <c r="AB79" s="148"/>
      <c r="AC79" s="49"/>
    </row>
    <row r="80" spans="1:29" ht="17" x14ac:dyDescent="0.2">
      <c r="A80" s="4"/>
      <c r="B80" s="42" t="s">
        <v>64</v>
      </c>
      <c r="C80" s="1"/>
      <c r="D80" s="1"/>
      <c r="E80" s="1"/>
      <c r="F80" s="1"/>
      <c r="G80" s="1"/>
      <c r="H80" s="1"/>
      <c r="I80" s="1"/>
      <c r="J80" s="1"/>
      <c r="K80" s="1"/>
      <c r="L80" s="1"/>
      <c r="M80" s="1"/>
      <c r="N80" s="1"/>
      <c r="O80" s="1"/>
      <c r="P80" s="1"/>
      <c r="Q80" s="1"/>
      <c r="R80" s="1"/>
      <c r="S80" s="1"/>
      <c r="T80" s="1"/>
      <c r="U80" s="1"/>
      <c r="V80" s="148"/>
      <c r="W80" s="148"/>
      <c r="X80" s="148"/>
      <c r="Y80" s="148"/>
      <c r="Z80" s="148"/>
      <c r="AA80" s="148"/>
      <c r="AB80" s="148"/>
      <c r="AC80" s="49"/>
    </row>
    <row r="81" spans="1:29" ht="17" x14ac:dyDescent="0.2">
      <c r="A81" s="4"/>
      <c r="B81" s="42" t="s">
        <v>66</v>
      </c>
      <c r="C81" s="1"/>
      <c r="D81" s="1"/>
      <c r="E81" s="1"/>
      <c r="F81" s="1"/>
      <c r="G81" s="1"/>
      <c r="H81" s="1"/>
      <c r="I81" s="1"/>
      <c r="J81" s="1"/>
      <c r="K81" s="1"/>
      <c r="L81" s="1"/>
      <c r="M81" s="1"/>
      <c r="N81" s="1"/>
      <c r="O81" s="1"/>
      <c r="P81" s="1"/>
      <c r="Q81" s="1"/>
      <c r="R81" s="1"/>
      <c r="S81" s="1"/>
      <c r="T81" s="1"/>
      <c r="U81" s="1"/>
      <c r="V81" s="148"/>
      <c r="W81" s="148"/>
      <c r="X81" s="148"/>
      <c r="Y81" s="148"/>
      <c r="Z81" s="148"/>
      <c r="AA81" s="148"/>
      <c r="AB81" s="148"/>
      <c r="AC81" s="49"/>
    </row>
    <row r="82" spans="1:29" ht="17" x14ac:dyDescent="0.2">
      <c r="A82" s="4"/>
      <c r="B82" s="42" t="s">
        <v>98</v>
      </c>
      <c r="C82" s="1"/>
      <c r="D82" s="1"/>
      <c r="E82" s="1"/>
      <c r="F82" s="1"/>
      <c r="G82" s="1"/>
      <c r="H82" s="1"/>
      <c r="I82" s="1"/>
      <c r="J82" s="1"/>
      <c r="K82" s="1"/>
      <c r="L82" s="1"/>
      <c r="M82" s="1"/>
      <c r="N82" s="1"/>
      <c r="O82" s="1"/>
      <c r="P82" s="1"/>
      <c r="Q82" s="1"/>
      <c r="R82" s="1"/>
      <c r="S82" s="1"/>
      <c r="T82" s="1"/>
      <c r="U82" s="1"/>
      <c r="V82" s="148"/>
      <c r="W82" s="148"/>
      <c r="X82" s="148"/>
      <c r="Y82" s="148"/>
      <c r="Z82" s="148"/>
      <c r="AA82" s="148"/>
      <c r="AB82" s="148"/>
      <c r="AC82" s="49"/>
    </row>
    <row r="83" spans="1:29" ht="17" x14ac:dyDescent="0.2">
      <c r="A83" s="4"/>
      <c r="B83" s="42" t="s">
        <v>68</v>
      </c>
      <c r="C83" s="1"/>
      <c r="D83" s="1"/>
      <c r="E83" s="1"/>
      <c r="F83" s="1"/>
      <c r="G83" s="1"/>
      <c r="H83" s="1"/>
      <c r="I83" s="1"/>
      <c r="J83" s="1"/>
      <c r="K83" s="1"/>
      <c r="L83" s="1"/>
      <c r="M83" s="1"/>
      <c r="N83" s="1"/>
      <c r="O83" s="1"/>
      <c r="P83" s="1"/>
      <c r="Q83" s="1"/>
      <c r="R83" s="1"/>
      <c r="S83" s="1"/>
      <c r="T83" s="1"/>
      <c r="U83" s="1"/>
      <c r="V83" s="148"/>
      <c r="W83" s="148"/>
      <c r="X83" s="148"/>
      <c r="Y83" s="148"/>
      <c r="Z83" s="148"/>
      <c r="AA83" s="148"/>
      <c r="AB83" s="148"/>
      <c r="AC83" s="49"/>
    </row>
    <row r="84" spans="1:29" ht="17" x14ac:dyDescent="0.2">
      <c r="A84" s="4"/>
      <c r="B84" s="171" t="s">
        <v>69</v>
      </c>
      <c r="C84" s="1"/>
      <c r="D84" s="1"/>
      <c r="E84" s="1"/>
      <c r="F84" s="1"/>
      <c r="G84" s="1"/>
      <c r="H84" s="1"/>
      <c r="I84" s="1"/>
      <c r="J84" s="1"/>
      <c r="K84" s="1"/>
      <c r="L84" s="1"/>
      <c r="M84" s="1"/>
      <c r="N84" s="1"/>
      <c r="O84" s="1"/>
      <c r="P84" s="1"/>
      <c r="Q84" s="1"/>
      <c r="R84" s="1"/>
      <c r="S84" s="1"/>
      <c r="T84" s="1"/>
      <c r="U84" s="1"/>
      <c r="V84" s="148"/>
      <c r="W84" s="148"/>
      <c r="X84" s="148"/>
      <c r="Y84" s="148"/>
      <c r="Z84" s="148"/>
      <c r="AA84" s="148"/>
      <c r="AB84" s="148"/>
      <c r="AC84" s="49"/>
    </row>
    <row r="85" spans="1:29" ht="17" x14ac:dyDescent="0.2">
      <c r="A85" s="4"/>
      <c r="B85" s="42" t="s">
        <v>70</v>
      </c>
      <c r="C85" s="1"/>
      <c r="D85" s="1"/>
      <c r="E85" s="1"/>
      <c r="F85" s="1"/>
      <c r="G85" s="1"/>
      <c r="H85" s="1"/>
      <c r="I85" s="1"/>
      <c r="J85" s="1"/>
      <c r="K85" s="1"/>
      <c r="L85" s="1"/>
      <c r="M85" s="1"/>
      <c r="N85" s="1"/>
      <c r="O85" s="1"/>
      <c r="P85" s="1"/>
      <c r="Q85" s="1"/>
      <c r="R85" s="1"/>
      <c r="S85" s="1"/>
      <c r="T85" s="1"/>
      <c r="U85" s="1"/>
      <c r="V85" s="148"/>
      <c r="W85" s="148"/>
      <c r="X85" s="148"/>
      <c r="Y85" s="148"/>
      <c r="Z85" s="148"/>
      <c r="AA85" s="148"/>
      <c r="AB85" s="148"/>
      <c r="AC85" s="49"/>
    </row>
    <row r="86" spans="1:29" ht="17" x14ac:dyDescent="0.2">
      <c r="A86" s="4"/>
      <c r="B86" s="42" t="s">
        <v>99</v>
      </c>
      <c r="C86" s="1"/>
      <c r="D86" s="1"/>
      <c r="E86" s="1"/>
      <c r="F86" s="1"/>
      <c r="G86" s="1"/>
      <c r="H86" s="1"/>
      <c r="I86" s="1"/>
      <c r="J86" s="1"/>
      <c r="K86" s="1"/>
      <c r="L86" s="1"/>
      <c r="M86" s="1"/>
      <c r="N86" s="1"/>
      <c r="O86" s="1"/>
      <c r="P86" s="1"/>
      <c r="Q86" s="1"/>
      <c r="R86" s="1"/>
      <c r="S86" s="1"/>
      <c r="T86" s="1"/>
      <c r="U86" s="1"/>
      <c r="V86" s="148"/>
      <c r="W86" s="148"/>
      <c r="X86" s="148"/>
      <c r="Y86" s="148"/>
      <c r="Z86" s="148"/>
      <c r="AA86" s="148"/>
      <c r="AB86" s="148"/>
      <c r="AC86" s="49"/>
    </row>
    <row r="87" spans="1:29" ht="17" x14ac:dyDescent="0.2">
      <c r="A87" s="1"/>
      <c r="B87" s="39" t="s">
        <v>72</v>
      </c>
      <c r="C87" s="1"/>
      <c r="D87" s="1"/>
      <c r="E87" s="1"/>
      <c r="F87" s="1"/>
      <c r="G87" s="1"/>
      <c r="H87" s="1"/>
      <c r="I87" s="1"/>
      <c r="J87" s="1"/>
      <c r="K87" s="1"/>
      <c r="L87" s="1"/>
      <c r="M87" s="1"/>
      <c r="N87" s="1"/>
      <c r="O87" s="1"/>
      <c r="P87" s="1"/>
      <c r="Q87" s="1"/>
      <c r="R87" s="1"/>
      <c r="S87" s="1"/>
      <c r="T87" s="1"/>
      <c r="U87" s="1"/>
      <c r="V87" s="148"/>
      <c r="W87" s="148"/>
      <c r="X87" s="148"/>
      <c r="Y87" s="148"/>
      <c r="Z87" s="148"/>
      <c r="AA87" s="148"/>
      <c r="AB87" s="148"/>
      <c r="AC87" s="49"/>
    </row>
    <row r="88" spans="1:29" ht="17" x14ac:dyDescent="0.2">
      <c r="A88" s="1"/>
      <c r="B88" s="39" t="s">
        <v>73</v>
      </c>
      <c r="C88" s="1"/>
      <c r="D88" s="1"/>
      <c r="E88" s="1"/>
      <c r="F88" s="1"/>
      <c r="G88" s="1"/>
      <c r="H88" s="1"/>
      <c r="I88" s="1"/>
      <c r="J88" s="1"/>
      <c r="K88" s="1"/>
      <c r="L88" s="1"/>
      <c r="M88" s="1"/>
      <c r="N88" s="1"/>
      <c r="O88" s="1"/>
      <c r="P88" s="1"/>
      <c r="Q88" s="1"/>
      <c r="R88" s="1"/>
      <c r="S88" s="1"/>
      <c r="T88" s="1"/>
      <c r="U88" s="1"/>
      <c r="V88" s="148"/>
      <c r="W88" s="148"/>
      <c r="X88" s="148"/>
      <c r="Y88" s="148"/>
      <c r="Z88" s="148"/>
      <c r="AA88" s="148"/>
      <c r="AB88" s="148"/>
      <c r="AC88" s="49"/>
    </row>
    <row r="89" spans="1:29" x14ac:dyDescent="0.2">
      <c r="A89" s="1"/>
      <c r="B89" s="1"/>
      <c r="C89" s="1"/>
      <c r="D89" s="1"/>
      <c r="E89" s="1"/>
      <c r="F89" s="1"/>
      <c r="G89" s="1"/>
      <c r="H89" s="1"/>
      <c r="I89" s="1"/>
      <c r="J89" s="1"/>
      <c r="K89" s="1"/>
      <c r="L89" s="1"/>
      <c r="M89" s="1"/>
      <c r="N89" s="1"/>
      <c r="O89" s="1"/>
      <c r="P89" s="1"/>
      <c r="Q89" s="1"/>
      <c r="R89" s="1"/>
      <c r="S89" s="1"/>
      <c r="T89" s="1"/>
      <c r="U89" s="1"/>
      <c r="V89" s="148"/>
      <c r="W89" s="148"/>
      <c r="X89" s="148"/>
      <c r="Y89" s="148"/>
      <c r="Z89" s="148"/>
      <c r="AA89" s="148"/>
      <c r="AB89" s="148"/>
      <c r="AC89" s="49"/>
    </row>
    <row r="95" spans="1:29" x14ac:dyDescent="0.2">
      <c r="E95" s="29"/>
    </row>
    <row r="96" spans="1:29" x14ac:dyDescent="0.2">
      <c r="E96" s="29"/>
    </row>
    <row r="97" spans="5:5" x14ac:dyDescent="0.2">
      <c r="E97" s="29"/>
    </row>
    <row r="98" spans="5:5" x14ac:dyDescent="0.2">
      <c r="E98" s="29"/>
    </row>
    <row r="99" spans="5:5" x14ac:dyDescent="0.2">
      <c r="E99" s="29"/>
    </row>
    <row r="100" spans="5:5" x14ac:dyDescent="0.2">
      <c r="E100" s="29"/>
    </row>
    <row r="101" spans="5:5" x14ac:dyDescent="0.2">
      <c r="E101" s="29"/>
    </row>
    <row r="102" spans="5:5" x14ac:dyDescent="0.2">
      <c r="E102" s="29"/>
    </row>
    <row r="103" spans="5:5" x14ac:dyDescent="0.2">
      <c r="E103" s="29"/>
    </row>
    <row r="104" spans="5:5" x14ac:dyDescent="0.2">
      <c r="E104" s="29"/>
    </row>
    <row r="105" spans="5:5" x14ac:dyDescent="0.2">
      <c r="E105" s="29"/>
    </row>
    <row r="106" spans="5:5" x14ac:dyDescent="0.2">
      <c r="E106" s="29"/>
    </row>
    <row r="107" spans="5:5" x14ac:dyDescent="0.2">
      <c r="E107" s="29"/>
    </row>
    <row r="108" spans="5:5" x14ac:dyDescent="0.2">
      <c r="E108" s="29"/>
    </row>
    <row r="109" spans="5:5" x14ac:dyDescent="0.2">
      <c r="E109" s="29"/>
    </row>
    <row r="110" spans="5:5" x14ac:dyDescent="0.2">
      <c r="E110" s="29"/>
    </row>
    <row r="111" spans="5:5" x14ac:dyDescent="0.2">
      <c r="E111" s="29"/>
    </row>
  </sheetData>
  <mergeCells count="1">
    <mergeCell ref="B75:O76"/>
  </mergeCells>
  <pageMargins left="0.7" right="0.7" top="0.75" bottom="0.75" header="0.3" footer="0.3"/>
  <pageSetup orientation="portrait" r:id="rId1"/>
  <ignoredErrors>
    <ignoredError sqref="V32:X32 T32:U32 Q32:S32 O32:P32 I32:N32 G32:H3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11"/>
  <sheetViews>
    <sheetView zoomScale="120" zoomScaleNormal="120" workbookViewId="0">
      <pane xSplit="2" topLeftCell="C1" activePane="topRight" state="frozen"/>
      <selection pane="topRight" activeCell="AH70" sqref="AH70"/>
    </sheetView>
  </sheetViews>
  <sheetFormatPr baseColWidth="10" defaultColWidth="8.83203125" defaultRowHeight="15" x14ac:dyDescent="0.2"/>
  <cols>
    <col min="1" max="1" width="6.33203125" style="2" customWidth="1"/>
    <col min="2" max="2" width="51.5" style="2" customWidth="1"/>
    <col min="3" max="20" width="4.83203125" style="2" customWidth="1"/>
    <col min="21" max="21" width="4.83203125" style="9" customWidth="1"/>
    <col min="22" max="27" width="4.83203125" style="1" customWidth="1"/>
    <col min="28" max="28" width="11.5" style="1" bestFit="1" customWidth="1"/>
  </cols>
  <sheetData>
    <row r="1" spans="1:29" x14ac:dyDescent="0.2">
      <c r="A1" s="4"/>
      <c r="B1" s="1"/>
      <c r="C1" s="1"/>
      <c r="D1" s="1"/>
      <c r="E1" s="1"/>
      <c r="F1" s="1"/>
      <c r="G1" s="1"/>
      <c r="H1" s="1"/>
      <c r="I1" s="1"/>
      <c r="J1" s="1"/>
      <c r="K1" s="1"/>
      <c r="L1" s="1"/>
      <c r="M1" s="1"/>
      <c r="N1" s="1"/>
      <c r="O1" s="1"/>
      <c r="P1" s="1"/>
      <c r="Q1" s="81"/>
      <c r="R1" s="1"/>
      <c r="S1" s="1"/>
      <c r="T1" s="1"/>
      <c r="U1" s="43"/>
      <c r="AC1" s="49"/>
    </row>
    <row r="2" spans="1:29" ht="21.75" customHeight="1" x14ac:dyDescent="0.3">
      <c r="A2" s="4"/>
      <c r="B2" s="1"/>
      <c r="C2" s="1"/>
      <c r="D2" s="82"/>
      <c r="E2" s="82"/>
      <c r="F2" s="82"/>
      <c r="G2" s="82"/>
      <c r="H2" s="82"/>
      <c r="I2" s="82"/>
      <c r="J2" s="82"/>
      <c r="K2" s="82"/>
      <c r="L2" s="82"/>
      <c r="M2" s="82"/>
      <c r="N2" s="82"/>
      <c r="O2" s="82"/>
      <c r="P2" s="1"/>
      <c r="Q2" s="81"/>
      <c r="R2" s="1"/>
      <c r="S2" s="1"/>
      <c r="T2" s="1"/>
      <c r="U2" s="43"/>
      <c r="AC2" s="49"/>
    </row>
    <row r="3" spans="1:29" ht="21.75" customHeight="1" x14ac:dyDescent="0.3">
      <c r="A3" s="4"/>
      <c r="B3" s="3"/>
      <c r="C3" s="82"/>
      <c r="D3" s="82"/>
      <c r="E3" s="82"/>
      <c r="F3" s="82"/>
      <c r="G3" s="82"/>
      <c r="H3" s="82"/>
      <c r="I3" s="82"/>
      <c r="J3" s="82"/>
      <c r="K3" s="82"/>
      <c r="L3" s="82"/>
      <c r="M3" s="82"/>
      <c r="N3" s="82"/>
      <c r="O3" s="82"/>
      <c r="P3" s="3"/>
      <c r="Q3" s="81"/>
      <c r="R3" s="1"/>
      <c r="S3" s="1"/>
      <c r="T3" s="1"/>
      <c r="U3" s="43"/>
      <c r="AC3" s="49"/>
    </row>
    <row r="4" spans="1:29" ht="24" x14ac:dyDescent="0.3">
      <c r="A4" s="4"/>
      <c r="B4" s="172" t="s">
        <v>100</v>
      </c>
      <c r="C4" s="10"/>
      <c r="D4" s="3"/>
      <c r="E4" s="3"/>
      <c r="F4" s="3"/>
      <c r="G4" s="3"/>
      <c r="H4" s="3"/>
      <c r="I4" s="3"/>
      <c r="J4" s="3"/>
      <c r="K4" s="3"/>
      <c r="L4" s="3"/>
      <c r="M4" s="3"/>
      <c r="N4" s="3"/>
      <c r="O4" s="3"/>
      <c r="P4" s="3"/>
      <c r="Q4" s="81"/>
      <c r="R4" s="1"/>
      <c r="S4" s="1"/>
      <c r="T4" s="1"/>
      <c r="U4" s="43"/>
      <c r="AC4" s="49"/>
    </row>
    <row r="5" spans="1:29" ht="19" x14ac:dyDescent="0.2">
      <c r="A5" s="4"/>
      <c r="B5" s="394" t="s">
        <v>75</v>
      </c>
      <c r="C5" s="1"/>
      <c r="D5" s="3"/>
      <c r="E5" s="3"/>
      <c r="F5" s="3"/>
      <c r="G5" s="3"/>
      <c r="H5" s="3"/>
      <c r="I5" s="3"/>
      <c r="J5" s="3"/>
      <c r="K5" s="3"/>
      <c r="L5" s="3"/>
      <c r="M5" s="3"/>
      <c r="N5" s="3"/>
      <c r="O5" s="3"/>
      <c r="P5" s="3"/>
      <c r="Q5" s="81"/>
      <c r="R5" s="1"/>
      <c r="S5" s="1"/>
      <c r="T5" s="1"/>
      <c r="U5" s="43"/>
      <c r="AC5" s="49"/>
    </row>
    <row r="6" spans="1:29" ht="16" x14ac:dyDescent="0.2">
      <c r="A6" s="4"/>
      <c r="B6" s="11" t="s">
        <v>20</v>
      </c>
      <c r="C6" s="1"/>
      <c r="D6" s="1"/>
      <c r="E6" s="1"/>
      <c r="F6" s="1"/>
      <c r="G6" s="1"/>
      <c r="H6" s="1"/>
      <c r="I6" s="1"/>
      <c r="J6" s="1"/>
      <c r="K6" s="1"/>
      <c r="L6" s="1"/>
      <c r="M6" s="1"/>
      <c r="N6" s="1"/>
      <c r="O6" s="1"/>
      <c r="P6" s="1"/>
      <c r="Q6" s="81"/>
      <c r="R6" s="1"/>
      <c r="S6" s="1"/>
      <c r="T6" s="1"/>
      <c r="U6" s="43"/>
      <c r="AC6" s="49"/>
    </row>
    <row r="7" spans="1:29" ht="30" x14ac:dyDescent="0.2">
      <c r="A7" s="6"/>
      <c r="B7" s="1"/>
      <c r="C7" s="41">
        <v>1999</v>
      </c>
      <c r="D7" s="41">
        <v>2000</v>
      </c>
      <c r="E7" s="41">
        <v>2001</v>
      </c>
      <c r="F7" s="41">
        <v>2002</v>
      </c>
      <c r="G7" s="41">
        <v>2003</v>
      </c>
      <c r="H7" s="41">
        <v>2004</v>
      </c>
      <c r="I7" s="41">
        <v>2005</v>
      </c>
      <c r="J7" s="41">
        <v>2006</v>
      </c>
      <c r="K7" s="41">
        <v>2007</v>
      </c>
      <c r="L7" s="41">
        <v>2008</v>
      </c>
      <c r="M7" s="41">
        <v>2009</v>
      </c>
      <c r="N7" s="41">
        <v>2010</v>
      </c>
      <c r="O7" s="41">
        <v>2011</v>
      </c>
      <c r="P7" s="41">
        <v>2012</v>
      </c>
      <c r="Q7" s="41">
        <v>2013</v>
      </c>
      <c r="R7" s="41">
        <v>2014</v>
      </c>
      <c r="S7" s="41">
        <v>2015</v>
      </c>
      <c r="T7" s="41">
        <v>2016</v>
      </c>
      <c r="U7" s="75">
        <v>2017</v>
      </c>
      <c r="V7" s="75">
        <v>2018</v>
      </c>
      <c r="W7" s="75">
        <v>2019</v>
      </c>
      <c r="X7" s="75">
        <v>2020</v>
      </c>
      <c r="Y7" s="75">
        <v>2021</v>
      </c>
      <c r="Z7" s="75">
        <v>2022</v>
      </c>
      <c r="AA7" s="75">
        <v>2023</v>
      </c>
      <c r="AB7" s="75" t="s">
        <v>83</v>
      </c>
      <c r="AC7" s="49"/>
    </row>
    <row r="8" spans="1:29" x14ac:dyDescent="0.2">
      <c r="A8" s="6"/>
      <c r="B8" s="514" t="s">
        <v>22</v>
      </c>
      <c r="C8" s="555">
        <v>3.2</v>
      </c>
      <c r="D8" s="555">
        <v>3.7</v>
      </c>
      <c r="E8" s="555">
        <v>4.2</v>
      </c>
      <c r="F8" s="555">
        <v>5.0999999999999996</v>
      </c>
      <c r="G8" s="555">
        <v>6</v>
      </c>
      <c r="H8" s="555">
        <v>6.6</v>
      </c>
      <c r="I8" s="555">
        <v>6.9</v>
      </c>
      <c r="J8" s="555">
        <v>8.1</v>
      </c>
      <c r="K8" s="555">
        <v>8.1999999999999993</v>
      </c>
      <c r="L8" s="555">
        <v>8</v>
      </c>
      <c r="M8" s="555">
        <v>7.7</v>
      </c>
      <c r="N8" s="555">
        <v>8.1999999999999993</v>
      </c>
      <c r="O8" s="555">
        <v>8.6</v>
      </c>
      <c r="P8" s="555">
        <v>8</v>
      </c>
      <c r="Q8" s="555">
        <v>8.3000000000000007</v>
      </c>
      <c r="R8" s="555">
        <v>8.6</v>
      </c>
      <c r="S8" s="555">
        <v>9.6999999999999993</v>
      </c>
      <c r="T8" s="555">
        <v>12.4</v>
      </c>
      <c r="U8" s="492">
        <v>12.6</v>
      </c>
      <c r="V8" s="556">
        <v>10.8</v>
      </c>
      <c r="W8" s="556">
        <v>11.2</v>
      </c>
      <c r="X8" s="556">
        <v>16.7</v>
      </c>
      <c r="Y8" s="556">
        <v>17.2</v>
      </c>
      <c r="Z8" s="556">
        <v>15.1</v>
      </c>
      <c r="AA8" s="556">
        <v>13.5</v>
      </c>
      <c r="AB8" s="495">
        <f>AA8/S8</f>
        <v>1.3917525773195878</v>
      </c>
      <c r="AC8" s="49"/>
    </row>
    <row r="9" spans="1:29" x14ac:dyDescent="0.2">
      <c r="A9" s="6"/>
      <c r="B9" s="13" t="s">
        <v>23</v>
      </c>
      <c r="C9" s="65">
        <v>1.8</v>
      </c>
      <c r="D9" s="65">
        <v>1.9</v>
      </c>
      <c r="E9" s="65">
        <v>2.2000000000000002</v>
      </c>
      <c r="F9" s="65">
        <v>2.8</v>
      </c>
      <c r="G9" s="65">
        <v>3.1</v>
      </c>
      <c r="H9" s="65">
        <v>3.3</v>
      </c>
      <c r="I9" s="65">
        <v>3.5</v>
      </c>
      <c r="J9" s="65">
        <v>3.9</v>
      </c>
      <c r="K9" s="65">
        <v>4.2</v>
      </c>
      <c r="L9" s="65">
        <v>4</v>
      </c>
      <c r="M9" s="65">
        <v>4.0999999999999996</v>
      </c>
      <c r="N9" s="65">
        <v>4.5999999999999996</v>
      </c>
      <c r="O9" s="65">
        <v>4.5999999999999996</v>
      </c>
      <c r="P9" s="65">
        <v>4.4000000000000004</v>
      </c>
      <c r="Q9" s="65">
        <v>4.8</v>
      </c>
      <c r="R9" s="65">
        <v>5</v>
      </c>
      <c r="S9" s="65">
        <v>5.9</v>
      </c>
      <c r="T9" s="65">
        <v>7</v>
      </c>
      <c r="U9" s="550">
        <v>7.9</v>
      </c>
      <c r="V9" s="551">
        <v>7.1</v>
      </c>
      <c r="W9" s="551">
        <v>7</v>
      </c>
      <c r="X9" s="551">
        <v>9.6</v>
      </c>
      <c r="Y9" s="551">
        <v>11</v>
      </c>
      <c r="Z9" s="552">
        <v>10</v>
      </c>
      <c r="AA9" s="561">
        <v>9.3000000000000007</v>
      </c>
      <c r="AB9" s="539">
        <f t="shared" ref="AB9:AB72" si="0">AA9/S9</f>
        <v>1.576271186440678</v>
      </c>
      <c r="AC9" s="49"/>
    </row>
    <row r="10" spans="1:29" ht="12.5" customHeight="1" x14ac:dyDescent="0.2">
      <c r="A10" s="6"/>
      <c r="B10" s="14" t="s">
        <v>24</v>
      </c>
      <c r="C10" s="65">
        <v>4.5</v>
      </c>
      <c r="D10" s="65">
        <v>5.3</v>
      </c>
      <c r="E10" s="65">
        <v>6.1</v>
      </c>
      <c r="F10" s="65">
        <v>7.3</v>
      </c>
      <c r="G10" s="65">
        <v>8.8000000000000007</v>
      </c>
      <c r="H10" s="65">
        <v>9.6</v>
      </c>
      <c r="I10" s="65">
        <v>10</v>
      </c>
      <c r="J10" s="65">
        <v>12</v>
      </c>
      <c r="K10" s="65">
        <v>12</v>
      </c>
      <c r="L10" s="65">
        <v>11.9</v>
      </c>
      <c r="M10" s="65">
        <v>11.3</v>
      </c>
      <c r="N10" s="65">
        <v>11.6</v>
      </c>
      <c r="O10" s="65">
        <v>12.4</v>
      </c>
      <c r="P10" s="65">
        <v>11.4</v>
      </c>
      <c r="Q10" s="65">
        <v>11.7</v>
      </c>
      <c r="R10" s="65">
        <v>12.1</v>
      </c>
      <c r="S10" s="65">
        <v>13.3</v>
      </c>
      <c r="T10" s="65">
        <v>17.5</v>
      </c>
      <c r="U10" s="543">
        <v>17.100000000000001</v>
      </c>
      <c r="V10" s="544">
        <v>14.3</v>
      </c>
      <c r="W10" s="544">
        <v>15.2</v>
      </c>
      <c r="X10" s="544">
        <v>23.5</v>
      </c>
      <c r="Y10" s="544">
        <v>23.3</v>
      </c>
      <c r="Z10" s="545">
        <v>20</v>
      </c>
      <c r="AA10" s="544">
        <v>17.5</v>
      </c>
      <c r="AB10" s="511">
        <f t="shared" si="0"/>
        <v>1.3157894736842104</v>
      </c>
      <c r="AC10" s="49"/>
    </row>
    <row r="11" spans="1:29" ht="16" x14ac:dyDescent="0.2">
      <c r="A11" s="6"/>
      <c r="B11" s="486" t="s">
        <v>76</v>
      </c>
      <c r="C11" s="557">
        <v>1.6</v>
      </c>
      <c r="D11" s="557">
        <v>1.9</v>
      </c>
      <c r="E11" s="557">
        <v>2.2999999999999998</v>
      </c>
      <c r="F11" s="557">
        <v>2.9</v>
      </c>
      <c r="G11" s="557">
        <v>3.4</v>
      </c>
      <c r="H11" s="557">
        <v>3.8</v>
      </c>
      <c r="I11" s="557">
        <v>4</v>
      </c>
      <c r="J11" s="557">
        <v>4.9000000000000004</v>
      </c>
      <c r="K11" s="557">
        <v>5</v>
      </c>
      <c r="L11" s="557">
        <v>5.3</v>
      </c>
      <c r="M11" s="557">
        <v>5.0999999999999996</v>
      </c>
      <c r="N11" s="557">
        <v>5.5</v>
      </c>
      <c r="O11" s="557">
        <v>5.8</v>
      </c>
      <c r="P11" s="557">
        <v>5.3</v>
      </c>
      <c r="Q11" s="557">
        <v>5.7</v>
      </c>
      <c r="R11" s="557">
        <v>6.2</v>
      </c>
      <c r="S11" s="557">
        <v>7</v>
      </c>
      <c r="T11" s="557">
        <v>9.3000000000000007</v>
      </c>
      <c r="U11" s="492">
        <v>9.5</v>
      </c>
      <c r="V11" s="556">
        <v>8.4</v>
      </c>
      <c r="W11" s="556">
        <v>8.6999999999999993</v>
      </c>
      <c r="X11" s="556">
        <v>14.1</v>
      </c>
      <c r="Y11" s="556">
        <v>14.6</v>
      </c>
      <c r="Z11" s="556">
        <v>12.8</v>
      </c>
      <c r="AA11" s="556">
        <v>11.4</v>
      </c>
      <c r="AB11" s="495">
        <f t="shared" si="0"/>
        <v>1.6285714285714286</v>
      </c>
      <c r="AC11" s="49"/>
    </row>
    <row r="12" spans="1:29" x14ac:dyDescent="0.2">
      <c r="A12" s="6"/>
      <c r="B12" s="22" t="s">
        <v>23</v>
      </c>
      <c r="C12" s="127">
        <v>0.7</v>
      </c>
      <c r="D12" s="127">
        <v>0.7</v>
      </c>
      <c r="E12" s="127">
        <v>1</v>
      </c>
      <c r="F12" s="127">
        <v>1.4</v>
      </c>
      <c r="G12" s="127">
        <v>1.5</v>
      </c>
      <c r="H12" s="127">
        <v>1.6</v>
      </c>
      <c r="I12" s="127">
        <v>1.8</v>
      </c>
      <c r="J12" s="127">
        <v>2.1</v>
      </c>
      <c r="K12" s="127">
        <v>2.2999999999999998</v>
      </c>
      <c r="L12" s="60">
        <v>2.2999999999999998</v>
      </c>
      <c r="M12" s="60">
        <v>2.5</v>
      </c>
      <c r="N12" s="60">
        <v>2.8</v>
      </c>
      <c r="O12" s="60">
        <v>2.9</v>
      </c>
      <c r="P12" s="60">
        <v>2.7</v>
      </c>
      <c r="Q12" s="60">
        <v>3</v>
      </c>
      <c r="R12" s="60">
        <v>3.3</v>
      </c>
      <c r="S12" s="60">
        <v>4.0999999999999996</v>
      </c>
      <c r="T12" s="61">
        <v>4.9000000000000004</v>
      </c>
      <c r="U12" s="550">
        <v>5.7</v>
      </c>
      <c r="V12" s="551">
        <v>5.2</v>
      </c>
      <c r="W12" s="551">
        <v>5.0999999999999996</v>
      </c>
      <c r="X12" s="553">
        <v>7.6</v>
      </c>
      <c r="Y12" s="551">
        <v>8.8000000000000007</v>
      </c>
      <c r="Z12" s="552">
        <v>8.1</v>
      </c>
      <c r="AA12" s="561">
        <v>7.5</v>
      </c>
      <c r="AB12" s="539">
        <f t="shared" si="0"/>
        <v>1.8292682926829269</v>
      </c>
      <c r="AC12" s="49"/>
    </row>
    <row r="13" spans="1:29" x14ac:dyDescent="0.2">
      <c r="A13" s="6"/>
      <c r="B13" s="22" t="s">
        <v>24</v>
      </c>
      <c r="C13" s="546">
        <v>2.4</v>
      </c>
      <c r="D13" s="546">
        <v>2.9</v>
      </c>
      <c r="E13" s="546">
        <v>3.6</v>
      </c>
      <c r="F13" s="546">
        <v>4.3</v>
      </c>
      <c r="G13" s="546">
        <v>5.2</v>
      </c>
      <c r="H13" s="546">
        <v>5.9</v>
      </c>
      <c r="I13" s="546">
        <v>6</v>
      </c>
      <c r="J13" s="546">
        <v>7.5</v>
      </c>
      <c r="K13" s="546">
        <v>7.6</v>
      </c>
      <c r="L13" s="50">
        <v>8.1</v>
      </c>
      <c r="M13" s="50">
        <v>7.7</v>
      </c>
      <c r="N13" s="50">
        <v>8</v>
      </c>
      <c r="O13" s="50">
        <v>8.6</v>
      </c>
      <c r="P13" s="50">
        <v>7.9</v>
      </c>
      <c r="Q13" s="50">
        <v>8.1999999999999993</v>
      </c>
      <c r="R13" s="50">
        <v>8.9</v>
      </c>
      <c r="S13" s="50">
        <v>9.8000000000000007</v>
      </c>
      <c r="T13" s="51">
        <v>13.4</v>
      </c>
      <c r="U13" s="543">
        <v>13</v>
      </c>
      <c r="V13" s="544">
        <v>11.5</v>
      </c>
      <c r="W13" s="544">
        <v>12.2</v>
      </c>
      <c r="X13" s="397">
        <v>20.3</v>
      </c>
      <c r="Y13" s="544">
        <v>20.2</v>
      </c>
      <c r="Z13" s="545">
        <v>17.3</v>
      </c>
      <c r="AA13" s="544">
        <v>15</v>
      </c>
      <c r="AB13" s="511">
        <f t="shared" si="0"/>
        <v>1.5306122448979591</v>
      </c>
      <c r="AC13" s="49"/>
    </row>
    <row r="14" spans="1:29" ht="16" x14ac:dyDescent="0.2">
      <c r="A14" s="6"/>
      <c r="B14" s="486" t="s">
        <v>77</v>
      </c>
      <c r="C14" s="492">
        <v>0.6</v>
      </c>
      <c r="D14" s="558">
        <v>0.7</v>
      </c>
      <c r="E14" s="558">
        <v>1.2</v>
      </c>
      <c r="F14" s="558">
        <v>1.6</v>
      </c>
      <c r="G14" s="558">
        <v>2</v>
      </c>
      <c r="H14" s="558">
        <v>2.5</v>
      </c>
      <c r="I14" s="558">
        <v>2.5</v>
      </c>
      <c r="J14" s="558">
        <v>3.2</v>
      </c>
      <c r="K14" s="558">
        <v>3.6</v>
      </c>
      <c r="L14" s="558">
        <v>3.3</v>
      </c>
      <c r="M14" s="558">
        <v>3.2</v>
      </c>
      <c r="N14" s="493">
        <v>3.5</v>
      </c>
      <c r="O14" s="493">
        <v>3.3</v>
      </c>
      <c r="P14" s="493">
        <v>2.5</v>
      </c>
      <c r="Q14" s="493">
        <v>2.2000000000000002</v>
      </c>
      <c r="R14" s="493">
        <v>2.1</v>
      </c>
      <c r="S14" s="493">
        <v>2</v>
      </c>
      <c r="T14" s="493">
        <v>2.6</v>
      </c>
      <c r="U14" s="492">
        <v>2.4</v>
      </c>
      <c r="V14" s="556">
        <v>1.8</v>
      </c>
      <c r="W14" s="556">
        <v>1.6</v>
      </c>
      <c r="X14" s="556">
        <v>1.9</v>
      </c>
      <c r="Y14" s="556">
        <v>1.5</v>
      </c>
      <c r="Z14" s="556">
        <v>1.3</v>
      </c>
      <c r="AA14" s="556">
        <v>1.1000000000000001</v>
      </c>
      <c r="AB14" s="495">
        <f t="shared" si="0"/>
        <v>0.55000000000000004</v>
      </c>
      <c r="AC14" s="49"/>
    </row>
    <row r="15" spans="1:29" x14ac:dyDescent="0.2">
      <c r="A15" s="4"/>
      <c r="B15" s="13" t="s">
        <v>23</v>
      </c>
      <c r="C15" s="62">
        <v>0.3</v>
      </c>
      <c r="D15" s="62">
        <v>0.4</v>
      </c>
      <c r="E15" s="62">
        <v>0.5</v>
      </c>
      <c r="F15" s="62">
        <v>0.8</v>
      </c>
      <c r="G15" s="62">
        <v>0.9</v>
      </c>
      <c r="H15" s="62">
        <v>1</v>
      </c>
      <c r="I15" s="62">
        <v>1.1000000000000001</v>
      </c>
      <c r="J15" s="62">
        <v>1.4</v>
      </c>
      <c r="K15" s="62">
        <v>1.7</v>
      </c>
      <c r="L15" s="62">
        <v>1.4</v>
      </c>
      <c r="M15" s="62">
        <v>1.6</v>
      </c>
      <c r="N15" s="62">
        <v>1.8</v>
      </c>
      <c r="O15" s="62">
        <v>1.7</v>
      </c>
      <c r="P15" s="62">
        <v>1.3</v>
      </c>
      <c r="Q15" s="62">
        <v>1.1000000000000001</v>
      </c>
      <c r="R15" s="62">
        <v>1.2</v>
      </c>
      <c r="S15" s="62">
        <v>1.2</v>
      </c>
      <c r="T15" s="63">
        <v>1.4</v>
      </c>
      <c r="U15" s="550">
        <v>1.5</v>
      </c>
      <c r="V15" s="551">
        <v>1.2</v>
      </c>
      <c r="W15" s="551">
        <v>0.9</v>
      </c>
      <c r="X15" s="551">
        <v>1.1000000000000001</v>
      </c>
      <c r="Y15" s="551">
        <v>1</v>
      </c>
      <c r="Z15" s="553">
        <v>0.8</v>
      </c>
      <c r="AA15" s="561">
        <v>0.7</v>
      </c>
      <c r="AB15" s="539">
        <f t="shared" si="0"/>
        <v>0.58333333333333337</v>
      </c>
      <c r="AC15" s="49"/>
    </row>
    <row r="16" spans="1:29" x14ac:dyDescent="0.2">
      <c r="A16" s="4"/>
      <c r="B16" s="14" t="s">
        <v>24</v>
      </c>
      <c r="C16" s="57">
        <v>0.8</v>
      </c>
      <c r="D16" s="57">
        <v>1.1000000000000001</v>
      </c>
      <c r="E16" s="57">
        <v>1.9</v>
      </c>
      <c r="F16" s="57">
        <v>2.2999999999999998</v>
      </c>
      <c r="G16" s="57">
        <v>3.1</v>
      </c>
      <c r="H16" s="57">
        <v>3.9</v>
      </c>
      <c r="I16" s="57">
        <v>3.8</v>
      </c>
      <c r="J16" s="57">
        <v>5</v>
      </c>
      <c r="K16" s="57">
        <v>5.3</v>
      </c>
      <c r="L16" s="57">
        <v>5.2</v>
      </c>
      <c r="M16" s="57">
        <v>4.8</v>
      </c>
      <c r="N16" s="57">
        <v>5.0999999999999996</v>
      </c>
      <c r="O16" s="57">
        <v>4.7</v>
      </c>
      <c r="P16" s="57">
        <v>3.7</v>
      </c>
      <c r="Q16" s="57">
        <v>3.3</v>
      </c>
      <c r="R16" s="57">
        <v>3</v>
      </c>
      <c r="S16" s="57">
        <v>2.8</v>
      </c>
      <c r="T16" s="58">
        <v>3.8</v>
      </c>
      <c r="U16" s="76">
        <v>3.3</v>
      </c>
      <c r="V16" s="149">
        <v>2.5</v>
      </c>
      <c r="W16" s="149">
        <v>2.2000000000000002</v>
      </c>
      <c r="X16" s="149">
        <v>2.7</v>
      </c>
      <c r="Y16" s="149">
        <v>2</v>
      </c>
      <c r="Z16" s="409">
        <v>1.7</v>
      </c>
      <c r="AA16" s="544">
        <v>1.4</v>
      </c>
      <c r="AB16" s="511">
        <f t="shared" si="0"/>
        <v>0.5</v>
      </c>
      <c r="AC16" s="49"/>
    </row>
    <row r="17" spans="1:29" x14ac:dyDescent="0.2">
      <c r="A17" s="4"/>
      <c r="B17" s="83" t="s">
        <v>101</v>
      </c>
      <c r="C17" s="130"/>
      <c r="D17" s="130"/>
      <c r="E17" s="130"/>
      <c r="F17" s="130">
        <v>0.1</v>
      </c>
      <c r="G17" s="130">
        <v>0.1</v>
      </c>
      <c r="H17" s="130">
        <v>0.1</v>
      </c>
      <c r="I17" s="130">
        <v>0.1</v>
      </c>
      <c r="J17" s="130">
        <v>0.1</v>
      </c>
      <c r="K17" s="130">
        <v>0.1</v>
      </c>
      <c r="L17" s="130">
        <v>0.1</v>
      </c>
      <c r="M17" s="130">
        <v>0.1</v>
      </c>
      <c r="N17" s="130">
        <v>0.1</v>
      </c>
      <c r="O17" s="130">
        <v>0.1</v>
      </c>
      <c r="P17" s="130">
        <v>0.1</v>
      </c>
      <c r="Q17" s="130">
        <v>0.1</v>
      </c>
      <c r="R17" s="130">
        <v>0.2</v>
      </c>
      <c r="S17" s="130">
        <v>0.4</v>
      </c>
      <c r="T17" s="131">
        <v>0.7</v>
      </c>
      <c r="U17" s="79">
        <v>0.8</v>
      </c>
      <c r="V17" s="150">
        <v>0.8</v>
      </c>
      <c r="W17" s="150">
        <v>0.8</v>
      </c>
      <c r="X17" s="150">
        <v>1.1000000000000001</v>
      </c>
      <c r="Y17" s="150">
        <v>1</v>
      </c>
      <c r="Z17" s="410">
        <v>0.8</v>
      </c>
      <c r="AA17" s="562">
        <v>0.6</v>
      </c>
      <c r="AB17" s="540">
        <f t="shared" si="0"/>
        <v>1.4999999999999998</v>
      </c>
      <c r="AC17" s="49"/>
    </row>
    <row r="18" spans="1:29" x14ac:dyDescent="0.2">
      <c r="A18" s="4"/>
      <c r="B18" s="17" t="s">
        <v>23</v>
      </c>
      <c r="C18" s="55"/>
      <c r="D18" s="55"/>
      <c r="E18" s="55"/>
      <c r="F18" s="55"/>
      <c r="G18" s="55"/>
      <c r="H18" s="55"/>
      <c r="I18" s="55"/>
      <c r="J18" s="55"/>
      <c r="K18" s="55"/>
      <c r="L18" s="55"/>
      <c r="M18" s="55">
        <v>0.1</v>
      </c>
      <c r="N18" s="55">
        <v>0.1</v>
      </c>
      <c r="O18" s="55">
        <v>0.1</v>
      </c>
      <c r="P18" s="55"/>
      <c r="Q18" s="55"/>
      <c r="R18" s="55">
        <v>0.1</v>
      </c>
      <c r="S18" s="55">
        <v>0.3</v>
      </c>
      <c r="T18" s="56">
        <v>0.4</v>
      </c>
      <c r="U18" s="76">
        <v>0.6</v>
      </c>
      <c r="V18" s="149">
        <v>0.6</v>
      </c>
      <c r="W18" s="149">
        <v>0.5</v>
      </c>
      <c r="X18" s="149">
        <v>0.7</v>
      </c>
      <c r="Y18" s="149">
        <v>0.6</v>
      </c>
      <c r="Z18" s="319">
        <v>0.5</v>
      </c>
      <c r="AA18" s="149">
        <v>0.3</v>
      </c>
      <c r="AB18" s="512">
        <f t="shared" si="0"/>
        <v>1</v>
      </c>
      <c r="AC18" s="49"/>
    </row>
    <row r="19" spans="1:29" x14ac:dyDescent="0.2">
      <c r="A19" s="4"/>
      <c r="B19" s="14" t="s">
        <v>24</v>
      </c>
      <c r="C19" s="57"/>
      <c r="D19" s="57"/>
      <c r="E19" s="57"/>
      <c r="F19" s="57"/>
      <c r="G19" s="57">
        <v>0.1</v>
      </c>
      <c r="H19" s="57"/>
      <c r="I19" s="57">
        <v>0.1</v>
      </c>
      <c r="J19" s="57">
        <v>0.2</v>
      </c>
      <c r="K19" s="57">
        <v>0.1</v>
      </c>
      <c r="L19" s="57">
        <v>0.2</v>
      </c>
      <c r="M19" s="57">
        <v>0.2</v>
      </c>
      <c r="N19" s="57">
        <v>0.2</v>
      </c>
      <c r="O19" s="57">
        <v>0.2</v>
      </c>
      <c r="P19" s="57">
        <v>0.1</v>
      </c>
      <c r="Q19" s="57">
        <v>0.2</v>
      </c>
      <c r="R19" s="57">
        <v>0.2</v>
      </c>
      <c r="S19" s="57">
        <v>0.5</v>
      </c>
      <c r="T19" s="58">
        <v>0.9</v>
      </c>
      <c r="U19" s="543">
        <v>1.1000000000000001</v>
      </c>
      <c r="V19" s="544">
        <v>1.1000000000000001</v>
      </c>
      <c r="W19" s="544">
        <v>1.1000000000000001</v>
      </c>
      <c r="X19" s="544">
        <v>1.6</v>
      </c>
      <c r="Y19" s="544">
        <v>1.3</v>
      </c>
      <c r="Z19" s="409">
        <v>1.1000000000000001</v>
      </c>
      <c r="AA19" s="561">
        <v>0.9</v>
      </c>
      <c r="AB19" s="539">
        <f t="shared" si="0"/>
        <v>1.8</v>
      </c>
      <c r="AC19" s="49"/>
    </row>
    <row r="20" spans="1:29" ht="16" x14ac:dyDescent="0.2">
      <c r="A20" s="6"/>
      <c r="B20" s="559" t="s">
        <v>102</v>
      </c>
      <c r="C20" s="492">
        <v>0.1</v>
      </c>
      <c r="D20" s="492">
        <v>0.1</v>
      </c>
      <c r="E20" s="492">
        <v>0.1</v>
      </c>
      <c r="F20" s="492">
        <v>0.2</v>
      </c>
      <c r="G20" s="492">
        <v>0.3</v>
      </c>
      <c r="H20" s="492">
        <v>0.3</v>
      </c>
      <c r="I20" s="492">
        <v>0.3</v>
      </c>
      <c r="J20" s="492">
        <v>0.6</v>
      </c>
      <c r="K20" s="492">
        <v>0.4</v>
      </c>
      <c r="L20" s="492">
        <v>0.4</v>
      </c>
      <c r="M20" s="492">
        <v>0.5</v>
      </c>
      <c r="N20" s="492">
        <v>0.5</v>
      </c>
      <c r="O20" s="492">
        <v>0.5</v>
      </c>
      <c r="P20" s="492">
        <v>0.4</v>
      </c>
      <c r="Q20" s="492">
        <v>0.5</v>
      </c>
      <c r="R20" s="492">
        <v>1.2</v>
      </c>
      <c r="S20" s="492">
        <v>2.2999999999999998</v>
      </c>
      <c r="T20" s="492">
        <v>4.5</v>
      </c>
      <c r="U20" s="492">
        <v>6.1</v>
      </c>
      <c r="V20" s="556">
        <v>6.1</v>
      </c>
      <c r="W20" s="556">
        <v>7.1</v>
      </c>
      <c r="X20" s="556">
        <v>12.7</v>
      </c>
      <c r="Y20" s="556">
        <v>13.8</v>
      </c>
      <c r="Z20" s="556">
        <v>12.2</v>
      </c>
      <c r="AA20" s="556">
        <v>10.9</v>
      </c>
      <c r="AB20" s="495">
        <f t="shared" si="0"/>
        <v>4.7391304347826093</v>
      </c>
      <c r="AC20" s="49"/>
    </row>
    <row r="21" spans="1:29" x14ac:dyDescent="0.2">
      <c r="A21" s="8"/>
      <c r="B21" s="34" t="s">
        <v>23</v>
      </c>
      <c r="C21" s="127"/>
      <c r="D21" s="127"/>
      <c r="E21" s="127"/>
      <c r="F21" s="127">
        <v>0.1</v>
      </c>
      <c r="G21" s="127">
        <v>0.2</v>
      </c>
      <c r="H21" s="127">
        <v>0.1</v>
      </c>
      <c r="I21" s="127">
        <v>0.1</v>
      </c>
      <c r="J21" s="127">
        <v>0.3</v>
      </c>
      <c r="K21" s="127">
        <v>0.2</v>
      </c>
      <c r="L21" s="127">
        <v>0.2</v>
      </c>
      <c r="M21" s="127">
        <v>0.2</v>
      </c>
      <c r="N21" s="127">
        <v>0.4</v>
      </c>
      <c r="O21" s="127">
        <v>0.3</v>
      </c>
      <c r="P21" s="127">
        <v>0.2</v>
      </c>
      <c r="Q21" s="127">
        <v>0.3</v>
      </c>
      <c r="R21" s="127">
        <v>0.6</v>
      </c>
      <c r="S21" s="127">
        <v>1.3</v>
      </c>
      <c r="T21" s="127">
        <v>2.5</v>
      </c>
      <c r="U21" s="550">
        <v>3.7</v>
      </c>
      <c r="V21" s="551">
        <v>3.8</v>
      </c>
      <c r="W21" s="551">
        <v>4.0999999999999996</v>
      </c>
      <c r="X21" s="551">
        <v>6.9</v>
      </c>
      <c r="Y21" s="551">
        <v>8.3000000000000007</v>
      </c>
      <c r="Z21" s="552">
        <v>7.7</v>
      </c>
      <c r="AA21" s="561">
        <v>7.1</v>
      </c>
      <c r="AB21" s="539">
        <f t="shared" si="0"/>
        <v>5.4615384615384608</v>
      </c>
      <c r="AC21" s="49"/>
    </row>
    <row r="22" spans="1:29" x14ac:dyDescent="0.2">
      <c r="A22" s="8"/>
      <c r="B22" s="34" t="s">
        <v>24</v>
      </c>
      <c r="C22" s="127">
        <v>0.1</v>
      </c>
      <c r="D22" s="127">
        <v>0.1</v>
      </c>
      <c r="E22" s="127">
        <v>0.2</v>
      </c>
      <c r="F22" s="127">
        <v>0.3</v>
      </c>
      <c r="G22" s="127">
        <v>0.3</v>
      </c>
      <c r="H22" s="127">
        <v>0.4</v>
      </c>
      <c r="I22" s="127">
        <v>0.5</v>
      </c>
      <c r="J22" s="127">
        <v>1</v>
      </c>
      <c r="K22" s="127">
        <v>0.6</v>
      </c>
      <c r="L22" s="127">
        <v>0.6</v>
      </c>
      <c r="M22" s="127">
        <v>0.7</v>
      </c>
      <c r="N22" s="127">
        <v>0.7</v>
      </c>
      <c r="O22" s="127">
        <v>0.7</v>
      </c>
      <c r="P22" s="127">
        <v>0.6</v>
      </c>
      <c r="Q22" s="127">
        <v>0.8</v>
      </c>
      <c r="R22" s="127">
        <v>1.7</v>
      </c>
      <c r="S22" s="127">
        <v>3.2</v>
      </c>
      <c r="T22" s="127">
        <v>6.4</v>
      </c>
      <c r="U22" s="543">
        <v>8.5</v>
      </c>
      <c r="V22" s="544">
        <v>8.4</v>
      </c>
      <c r="W22" s="544">
        <v>10</v>
      </c>
      <c r="X22" s="544">
        <v>18.2</v>
      </c>
      <c r="Y22" s="544">
        <v>19</v>
      </c>
      <c r="Z22" s="545">
        <v>16.5</v>
      </c>
      <c r="AA22" s="544">
        <v>14.4</v>
      </c>
      <c r="AB22" s="511">
        <f t="shared" si="0"/>
        <v>4.5</v>
      </c>
      <c r="AC22" s="49"/>
    </row>
    <row r="23" spans="1:29" ht="16" x14ac:dyDescent="0.2">
      <c r="A23" s="6"/>
      <c r="B23" s="486" t="s">
        <v>32</v>
      </c>
      <c r="C23" s="492">
        <v>0.5</v>
      </c>
      <c r="D23" s="492">
        <v>0.6</v>
      </c>
      <c r="E23" s="492">
        <v>0.5</v>
      </c>
      <c r="F23" s="492">
        <v>0.6</v>
      </c>
      <c r="G23" s="492">
        <v>0.6</v>
      </c>
      <c r="H23" s="492">
        <v>0.6</v>
      </c>
      <c r="I23" s="492">
        <v>0.7</v>
      </c>
      <c r="J23" s="492">
        <v>0.7</v>
      </c>
      <c r="K23" s="492">
        <v>0.8</v>
      </c>
      <c r="L23" s="492">
        <v>1.1000000000000001</v>
      </c>
      <c r="M23" s="492">
        <v>1.2</v>
      </c>
      <c r="N23" s="492">
        <v>1.2</v>
      </c>
      <c r="O23" s="492">
        <v>1.8</v>
      </c>
      <c r="P23" s="492">
        <v>2.2000000000000002</v>
      </c>
      <c r="Q23" s="492">
        <v>2.9</v>
      </c>
      <c r="R23" s="492">
        <v>3.3</v>
      </c>
      <c r="S23" s="492">
        <v>3.8</v>
      </c>
      <c r="T23" s="492">
        <v>4</v>
      </c>
      <c r="U23" s="492">
        <v>3.4</v>
      </c>
      <c r="V23" s="556">
        <v>2.7</v>
      </c>
      <c r="W23" s="556">
        <v>2.1</v>
      </c>
      <c r="X23" s="556">
        <v>1.7</v>
      </c>
      <c r="Y23" s="556">
        <v>0.8</v>
      </c>
      <c r="Z23" s="556">
        <v>0.5</v>
      </c>
      <c r="AA23" s="556">
        <v>0.3</v>
      </c>
      <c r="AB23" s="495">
        <f t="shared" si="0"/>
        <v>7.8947368421052627E-2</v>
      </c>
      <c r="AC23" s="49"/>
    </row>
    <row r="24" spans="1:29" x14ac:dyDescent="0.2">
      <c r="A24" s="4"/>
      <c r="B24" s="26" t="s">
        <v>23</v>
      </c>
      <c r="C24" s="59">
        <v>0.2</v>
      </c>
      <c r="D24" s="59">
        <v>0.2</v>
      </c>
      <c r="E24" s="59">
        <v>0.2</v>
      </c>
      <c r="F24" s="59">
        <v>0.3</v>
      </c>
      <c r="G24" s="59">
        <v>0.3</v>
      </c>
      <c r="H24" s="59">
        <v>0.3</v>
      </c>
      <c r="I24" s="59">
        <v>0.3</v>
      </c>
      <c r="J24" s="59">
        <v>0.3</v>
      </c>
      <c r="K24" s="59">
        <v>0.3</v>
      </c>
      <c r="L24" s="331">
        <v>0.5</v>
      </c>
      <c r="M24" s="331">
        <v>0.5</v>
      </c>
      <c r="N24" s="331">
        <v>0.6</v>
      </c>
      <c r="O24" s="332">
        <v>0.9</v>
      </c>
      <c r="P24" s="331">
        <v>1.1000000000000001</v>
      </c>
      <c r="Q24" s="331">
        <v>1.5</v>
      </c>
      <c r="R24" s="331">
        <v>1.7</v>
      </c>
      <c r="S24" s="331">
        <v>2.2000000000000002</v>
      </c>
      <c r="T24" s="61">
        <v>2.1</v>
      </c>
      <c r="U24" s="550">
        <v>2</v>
      </c>
      <c r="V24" s="551">
        <v>1.6</v>
      </c>
      <c r="W24" s="551">
        <v>1.3</v>
      </c>
      <c r="X24" s="551">
        <v>1.1000000000000001</v>
      </c>
      <c r="Y24" s="551">
        <v>0.6</v>
      </c>
      <c r="Z24" s="553">
        <v>0.3</v>
      </c>
      <c r="AA24" s="561">
        <v>0.2</v>
      </c>
      <c r="AB24" s="539">
        <f t="shared" si="0"/>
        <v>9.0909090909090912E-2</v>
      </c>
      <c r="AC24" s="49"/>
    </row>
    <row r="25" spans="1:29" x14ac:dyDescent="0.2">
      <c r="A25" s="4"/>
      <c r="B25" s="28" t="s">
        <v>24</v>
      </c>
      <c r="C25" s="141">
        <v>0.8</v>
      </c>
      <c r="D25" s="141">
        <v>0.9</v>
      </c>
      <c r="E25" s="141">
        <v>0.8</v>
      </c>
      <c r="F25" s="141">
        <v>0.9</v>
      </c>
      <c r="G25" s="141">
        <v>1</v>
      </c>
      <c r="H25" s="141">
        <v>1</v>
      </c>
      <c r="I25" s="141">
        <v>1</v>
      </c>
      <c r="J25" s="141">
        <v>1.2</v>
      </c>
      <c r="K25" s="141">
        <v>1.3</v>
      </c>
      <c r="L25" s="60">
        <v>1.8</v>
      </c>
      <c r="M25" s="60">
        <v>1.8</v>
      </c>
      <c r="N25" s="60">
        <v>1.9</v>
      </c>
      <c r="O25" s="61">
        <v>2.8</v>
      </c>
      <c r="P25" s="50">
        <v>3.2</v>
      </c>
      <c r="Q25" s="50">
        <v>4.2</v>
      </c>
      <c r="R25" s="50">
        <v>4.8</v>
      </c>
      <c r="S25" s="50">
        <v>5.2</v>
      </c>
      <c r="T25" s="51">
        <v>5.7</v>
      </c>
      <c r="U25" s="76">
        <v>4.7</v>
      </c>
      <c r="V25" s="149">
        <v>3.7</v>
      </c>
      <c r="W25" s="149">
        <v>2.7</v>
      </c>
      <c r="X25" s="149">
        <v>2.2000000000000002</v>
      </c>
      <c r="Y25" s="149">
        <v>1.1000000000000001</v>
      </c>
      <c r="Z25" s="409">
        <v>0.6</v>
      </c>
      <c r="AA25" s="544">
        <v>0.3</v>
      </c>
      <c r="AB25" s="511">
        <f t="shared" si="0"/>
        <v>5.7692307692307689E-2</v>
      </c>
      <c r="AC25" s="49"/>
    </row>
    <row r="26" spans="1:29" x14ac:dyDescent="0.2">
      <c r="A26" s="8"/>
      <c r="B26" s="33" t="s">
        <v>33</v>
      </c>
      <c r="C26" s="142"/>
      <c r="D26" s="143"/>
      <c r="E26" s="144"/>
      <c r="F26" s="142"/>
      <c r="G26" s="142"/>
      <c r="H26" s="144"/>
      <c r="I26" s="142"/>
      <c r="J26" s="142"/>
      <c r="K26" s="142"/>
      <c r="L26" s="142"/>
      <c r="M26" s="142"/>
      <c r="N26" s="142"/>
      <c r="O26" s="142"/>
      <c r="P26" s="142"/>
      <c r="Q26" s="142">
        <v>0</v>
      </c>
      <c r="R26" s="142">
        <v>0.3</v>
      </c>
      <c r="S26" s="142">
        <v>0.7</v>
      </c>
      <c r="T26" s="142">
        <v>1.2</v>
      </c>
      <c r="U26" s="79">
        <v>1.6</v>
      </c>
      <c r="V26" s="150">
        <v>1.4</v>
      </c>
      <c r="W26" s="150">
        <v>1.2</v>
      </c>
      <c r="X26" s="150">
        <v>1.1000000000000001</v>
      </c>
      <c r="Y26" s="150">
        <v>0.6</v>
      </c>
      <c r="Z26" s="410">
        <v>0.4</v>
      </c>
      <c r="AA26" s="562">
        <v>0.2</v>
      </c>
      <c r="AB26" s="540">
        <f t="shared" si="0"/>
        <v>0.28571428571428575</v>
      </c>
      <c r="AC26" s="49"/>
    </row>
    <row r="27" spans="1:29" x14ac:dyDescent="0.2">
      <c r="A27" s="8"/>
      <c r="B27" s="34" t="s">
        <v>23</v>
      </c>
      <c r="C27" s="59"/>
      <c r="D27" s="59"/>
      <c r="E27" s="59"/>
      <c r="F27" s="59"/>
      <c r="G27" s="59"/>
      <c r="H27" s="59"/>
      <c r="I27" s="59"/>
      <c r="J27" s="59"/>
      <c r="K27" s="59"/>
      <c r="L27" s="59"/>
      <c r="M27" s="59"/>
      <c r="N27" s="59"/>
      <c r="O27" s="59"/>
      <c r="P27" s="59"/>
      <c r="Q27" s="59"/>
      <c r="R27" s="59">
        <v>0.2</v>
      </c>
      <c r="S27" s="59">
        <v>0.4</v>
      </c>
      <c r="T27" s="145">
        <v>0.8</v>
      </c>
      <c r="U27" s="76">
        <v>0.9</v>
      </c>
      <c r="V27" s="149">
        <v>0.8</v>
      </c>
      <c r="W27" s="149">
        <v>0.9</v>
      </c>
      <c r="X27" s="149">
        <v>0.8</v>
      </c>
      <c r="Y27" s="149">
        <v>0.4</v>
      </c>
      <c r="Z27" s="319">
        <v>0.2</v>
      </c>
      <c r="AA27" s="149">
        <v>0.1</v>
      </c>
      <c r="AB27" s="512">
        <f t="shared" si="0"/>
        <v>0.25</v>
      </c>
      <c r="AC27" s="49"/>
    </row>
    <row r="28" spans="1:29" x14ac:dyDescent="0.2">
      <c r="A28" s="8"/>
      <c r="B28" s="34" t="s">
        <v>24</v>
      </c>
      <c r="C28" s="59"/>
      <c r="D28" s="59"/>
      <c r="E28" s="59"/>
      <c r="F28" s="59"/>
      <c r="G28" s="59"/>
      <c r="H28" s="59"/>
      <c r="I28" s="59"/>
      <c r="J28" s="59"/>
      <c r="K28" s="59"/>
      <c r="L28" s="59"/>
      <c r="M28" s="59"/>
      <c r="N28" s="59"/>
      <c r="O28" s="59"/>
      <c r="P28" s="59"/>
      <c r="Q28" s="59"/>
      <c r="R28" s="59">
        <v>0.4</v>
      </c>
      <c r="S28" s="59">
        <v>0.9</v>
      </c>
      <c r="T28" s="145">
        <v>1.7</v>
      </c>
      <c r="U28" s="543">
        <v>2.2999999999999998</v>
      </c>
      <c r="V28" s="544">
        <v>2</v>
      </c>
      <c r="W28" s="544">
        <v>1.6</v>
      </c>
      <c r="X28" s="544">
        <v>1.4</v>
      </c>
      <c r="Y28" s="544">
        <v>0.7</v>
      </c>
      <c r="Z28" s="409">
        <v>0.5</v>
      </c>
      <c r="AA28" s="561">
        <v>0.3</v>
      </c>
      <c r="AB28" s="539">
        <f t="shared" si="0"/>
        <v>0.33333333333333331</v>
      </c>
      <c r="AC28" s="49"/>
    </row>
    <row r="29" spans="1:29" ht="16" x14ac:dyDescent="0.2">
      <c r="A29" s="6"/>
      <c r="B29" s="486" t="s">
        <v>35</v>
      </c>
      <c r="C29" s="492">
        <v>0.8</v>
      </c>
      <c r="D29" s="492">
        <v>0.9</v>
      </c>
      <c r="E29" s="492">
        <v>0.9</v>
      </c>
      <c r="F29" s="492">
        <v>1.2</v>
      </c>
      <c r="G29" s="492">
        <v>1.5</v>
      </c>
      <c r="H29" s="492">
        <v>1.5</v>
      </c>
      <c r="I29" s="492">
        <v>1.7</v>
      </c>
      <c r="J29" s="492">
        <v>1.8</v>
      </c>
      <c r="K29" s="492">
        <v>1.6</v>
      </c>
      <c r="L29" s="492">
        <v>1.2</v>
      </c>
      <c r="M29" s="492">
        <v>0.9</v>
      </c>
      <c r="N29" s="492">
        <v>1</v>
      </c>
      <c r="O29" s="492">
        <v>1.1000000000000001</v>
      </c>
      <c r="P29" s="492">
        <v>1</v>
      </c>
      <c r="Q29" s="492">
        <v>1.2</v>
      </c>
      <c r="R29" s="492">
        <v>1.4</v>
      </c>
      <c r="S29" s="492">
        <v>1.9</v>
      </c>
      <c r="T29" s="492">
        <v>2.9</v>
      </c>
      <c r="U29" s="492">
        <v>3.7</v>
      </c>
      <c r="V29" s="556">
        <v>3.5</v>
      </c>
      <c r="W29" s="556">
        <v>3.8</v>
      </c>
      <c r="X29" s="556">
        <v>5.2</v>
      </c>
      <c r="Y29" s="556">
        <v>5.7</v>
      </c>
      <c r="Z29" s="556">
        <v>5.0999999999999996</v>
      </c>
      <c r="AA29" s="556">
        <v>4.8</v>
      </c>
      <c r="AB29" s="495">
        <f t="shared" si="0"/>
        <v>2.5263157894736841</v>
      </c>
      <c r="AC29" s="49"/>
    </row>
    <row r="30" spans="1:29" x14ac:dyDescent="0.2">
      <c r="A30" s="4"/>
      <c r="B30" s="22" t="s">
        <v>23</v>
      </c>
      <c r="C30" s="554">
        <v>0.4</v>
      </c>
      <c r="D30" s="554">
        <v>0.5</v>
      </c>
      <c r="E30" s="554">
        <v>0.5</v>
      </c>
      <c r="F30" s="554">
        <v>0.7</v>
      </c>
      <c r="G30" s="554">
        <v>0.8</v>
      </c>
      <c r="H30" s="554">
        <v>0.8</v>
      </c>
      <c r="I30" s="554">
        <v>0.8</v>
      </c>
      <c r="J30" s="554">
        <v>1</v>
      </c>
      <c r="K30" s="554">
        <v>0.8</v>
      </c>
      <c r="L30" s="62">
        <v>0.5</v>
      </c>
      <c r="M30" s="62">
        <v>0.5</v>
      </c>
      <c r="N30" s="62">
        <v>0.7</v>
      </c>
      <c r="O30" s="63">
        <v>0.6</v>
      </c>
      <c r="P30" s="62">
        <v>0.6</v>
      </c>
      <c r="Q30" s="62">
        <v>0.8</v>
      </c>
      <c r="R30" s="62">
        <v>0.8</v>
      </c>
      <c r="S30" s="62">
        <v>1.3</v>
      </c>
      <c r="T30" s="63">
        <v>1.8</v>
      </c>
      <c r="U30" s="550">
        <v>2.5</v>
      </c>
      <c r="V30" s="551">
        <v>2.5</v>
      </c>
      <c r="W30" s="551">
        <v>2.4</v>
      </c>
      <c r="X30" s="551">
        <v>3.3</v>
      </c>
      <c r="Y30" s="551">
        <v>4</v>
      </c>
      <c r="Z30" s="553">
        <v>3.5</v>
      </c>
      <c r="AA30" s="561">
        <v>3.6</v>
      </c>
      <c r="AB30" s="539">
        <f t="shared" si="0"/>
        <v>2.7692307692307692</v>
      </c>
      <c r="AC30" s="49"/>
    </row>
    <row r="31" spans="1:29" x14ac:dyDescent="0.2">
      <c r="A31" s="4"/>
      <c r="B31" s="23" t="s">
        <v>24</v>
      </c>
      <c r="C31" s="133">
        <v>1.2</v>
      </c>
      <c r="D31" s="133">
        <v>1.3</v>
      </c>
      <c r="E31" s="133">
        <v>1.3</v>
      </c>
      <c r="F31" s="133">
        <v>1.7</v>
      </c>
      <c r="G31" s="133">
        <v>2.1</v>
      </c>
      <c r="H31" s="133">
        <v>2.2000000000000002</v>
      </c>
      <c r="I31" s="133">
        <v>2.5</v>
      </c>
      <c r="J31" s="133">
        <v>2.7</v>
      </c>
      <c r="K31" s="133">
        <v>2.2999999999999998</v>
      </c>
      <c r="L31" s="57">
        <v>1.7</v>
      </c>
      <c r="M31" s="57">
        <v>1.3</v>
      </c>
      <c r="N31" s="57">
        <v>1.3</v>
      </c>
      <c r="O31" s="58">
        <v>1.6</v>
      </c>
      <c r="P31" s="57">
        <v>1.4</v>
      </c>
      <c r="Q31" s="57">
        <v>1.7</v>
      </c>
      <c r="R31" s="57">
        <v>2</v>
      </c>
      <c r="S31" s="57">
        <v>2.4</v>
      </c>
      <c r="T31" s="58">
        <v>4</v>
      </c>
      <c r="U31" s="76">
        <v>4.8</v>
      </c>
      <c r="V31" s="149">
        <v>4.5</v>
      </c>
      <c r="W31" s="149">
        <v>5.0999999999999996</v>
      </c>
      <c r="X31" s="149">
        <v>7</v>
      </c>
      <c r="Y31" s="149">
        <v>7.4</v>
      </c>
      <c r="Z31" s="409">
        <v>6.7</v>
      </c>
      <c r="AA31" s="544">
        <v>6</v>
      </c>
      <c r="AB31" s="511">
        <f t="shared" si="0"/>
        <v>2.5</v>
      </c>
      <c r="AC31" s="49"/>
    </row>
    <row r="32" spans="1:29" x14ac:dyDescent="0.2">
      <c r="A32" s="4"/>
      <c r="B32" s="20" t="s">
        <v>36</v>
      </c>
      <c r="C32" s="134">
        <v>0.4</v>
      </c>
      <c r="D32" s="134">
        <v>0.5</v>
      </c>
      <c r="E32" s="134">
        <v>0.5</v>
      </c>
      <c r="F32" s="134">
        <v>0.6</v>
      </c>
      <c r="G32" s="134">
        <v>0.7</v>
      </c>
      <c r="H32" s="134">
        <v>0.8</v>
      </c>
      <c r="I32" s="134">
        <v>1</v>
      </c>
      <c r="J32" s="134">
        <v>1.1000000000000001</v>
      </c>
      <c r="K32" s="134">
        <v>1</v>
      </c>
      <c r="L32" s="134">
        <v>0.8</v>
      </c>
      <c r="M32" s="134">
        <v>0.6</v>
      </c>
      <c r="N32" s="134">
        <v>0.7</v>
      </c>
      <c r="O32" s="134">
        <v>0.8</v>
      </c>
      <c r="P32" s="134">
        <v>0.7</v>
      </c>
      <c r="Q32" s="134">
        <v>0.8</v>
      </c>
      <c r="R32" s="134">
        <v>1</v>
      </c>
      <c r="S32" s="134">
        <v>1.3</v>
      </c>
      <c r="T32" s="135">
        <v>2.2000000000000002</v>
      </c>
      <c r="U32" s="79">
        <v>2.8</v>
      </c>
      <c r="V32" s="150">
        <v>2.7</v>
      </c>
      <c r="W32" s="150">
        <v>2.9</v>
      </c>
      <c r="X32" s="150">
        <v>4.3</v>
      </c>
      <c r="Y32" s="150">
        <v>4.8</v>
      </c>
      <c r="Z32" s="410">
        <v>4.3</v>
      </c>
      <c r="AA32" s="562">
        <v>4.0999999999999996</v>
      </c>
      <c r="AB32" s="540">
        <f t="shared" si="0"/>
        <v>3.1538461538461533</v>
      </c>
      <c r="AC32" s="49"/>
    </row>
    <row r="33" spans="1:29" x14ac:dyDescent="0.2">
      <c r="A33" s="4"/>
      <c r="B33" s="17" t="s">
        <v>23</v>
      </c>
      <c r="C33" s="132">
        <v>0.2</v>
      </c>
      <c r="D33" s="132">
        <v>0.2</v>
      </c>
      <c r="E33" s="132">
        <v>0.2</v>
      </c>
      <c r="F33" s="132">
        <v>0.3</v>
      </c>
      <c r="G33" s="132">
        <v>0.3</v>
      </c>
      <c r="H33" s="132">
        <v>0.4</v>
      </c>
      <c r="I33" s="132">
        <v>0.5</v>
      </c>
      <c r="J33" s="132">
        <v>0.5</v>
      </c>
      <c r="K33" s="132">
        <v>0.4</v>
      </c>
      <c r="L33" s="55">
        <v>0.3</v>
      </c>
      <c r="M33" s="55">
        <v>0.3</v>
      </c>
      <c r="N33" s="55">
        <v>0.4</v>
      </c>
      <c r="O33" s="56">
        <v>0.4</v>
      </c>
      <c r="P33" s="55">
        <v>0.4</v>
      </c>
      <c r="Q33" s="55">
        <v>0.5</v>
      </c>
      <c r="R33" s="55">
        <v>0.6</v>
      </c>
      <c r="S33" s="55">
        <v>0.9</v>
      </c>
      <c r="T33" s="56">
        <v>1.2</v>
      </c>
      <c r="U33" s="76">
        <v>2</v>
      </c>
      <c r="V33" s="149">
        <v>1.9</v>
      </c>
      <c r="W33" s="149">
        <v>1.8</v>
      </c>
      <c r="X33" s="149">
        <v>2.7</v>
      </c>
      <c r="Y33" s="149">
        <v>3.4</v>
      </c>
      <c r="Z33" s="319">
        <v>3</v>
      </c>
      <c r="AA33" s="149">
        <v>3.1</v>
      </c>
      <c r="AB33" s="512">
        <f t="shared" si="0"/>
        <v>3.4444444444444446</v>
      </c>
      <c r="AC33" s="49"/>
    </row>
    <row r="34" spans="1:29" x14ac:dyDescent="0.2">
      <c r="A34" s="4"/>
      <c r="B34" s="14" t="s">
        <v>24</v>
      </c>
      <c r="C34" s="136">
        <v>0.6</v>
      </c>
      <c r="D34" s="136">
        <v>0.7</v>
      </c>
      <c r="E34" s="136">
        <v>0.7</v>
      </c>
      <c r="F34" s="136">
        <v>0.9</v>
      </c>
      <c r="G34" s="136">
        <v>1.1000000000000001</v>
      </c>
      <c r="H34" s="136">
        <v>1.2</v>
      </c>
      <c r="I34" s="136">
        <v>1.4</v>
      </c>
      <c r="J34" s="136">
        <v>1.7</v>
      </c>
      <c r="K34" s="136">
        <v>1.4</v>
      </c>
      <c r="L34" s="57">
        <v>1.2</v>
      </c>
      <c r="M34" s="57">
        <v>1</v>
      </c>
      <c r="N34" s="57">
        <v>0.9</v>
      </c>
      <c r="O34" s="58">
        <v>1.2</v>
      </c>
      <c r="P34" s="57">
        <v>1</v>
      </c>
      <c r="Q34" s="57">
        <v>1.1000000000000001</v>
      </c>
      <c r="R34" s="57">
        <v>1.5</v>
      </c>
      <c r="S34" s="57">
        <v>1.7</v>
      </c>
      <c r="T34" s="58">
        <v>3</v>
      </c>
      <c r="U34" s="76">
        <v>3.6</v>
      </c>
      <c r="V34" s="149">
        <v>3.5</v>
      </c>
      <c r="W34" s="149">
        <v>3.9</v>
      </c>
      <c r="X34" s="149">
        <v>5.8</v>
      </c>
      <c r="Y34" s="149">
        <v>6.2</v>
      </c>
      <c r="Z34" s="409">
        <v>5.6</v>
      </c>
      <c r="AA34" s="561">
        <v>5.0999999999999996</v>
      </c>
      <c r="AB34" s="539">
        <f t="shared" si="0"/>
        <v>3</v>
      </c>
      <c r="AC34" s="49"/>
    </row>
    <row r="35" spans="1:29" x14ac:dyDescent="0.2">
      <c r="A35" s="4"/>
      <c r="B35" s="24" t="s">
        <v>38</v>
      </c>
      <c r="C35" s="137"/>
      <c r="D35" s="137"/>
      <c r="E35" s="137"/>
      <c r="F35" s="137"/>
      <c r="G35" s="137"/>
      <c r="H35" s="137"/>
      <c r="I35" s="137">
        <v>0.1</v>
      </c>
      <c r="J35" s="137">
        <v>0.1</v>
      </c>
      <c r="K35" s="137">
        <v>0.1</v>
      </c>
      <c r="L35" s="137">
        <v>0.1</v>
      </c>
      <c r="M35" s="137">
        <v>0.1</v>
      </c>
      <c r="N35" s="137"/>
      <c r="O35" s="137">
        <v>0.1</v>
      </c>
      <c r="P35" s="137"/>
      <c r="Q35" s="137">
        <v>0.1</v>
      </c>
      <c r="R35" s="137">
        <v>0.1</v>
      </c>
      <c r="S35" s="137">
        <v>0.4</v>
      </c>
      <c r="T35" s="138">
        <v>1</v>
      </c>
      <c r="U35" s="79">
        <v>1.8</v>
      </c>
      <c r="V35" s="150">
        <v>2</v>
      </c>
      <c r="W35" s="150">
        <v>2.2999999999999998</v>
      </c>
      <c r="X35" s="150">
        <v>3.8</v>
      </c>
      <c r="Y35" s="150">
        <v>4.5</v>
      </c>
      <c r="Z35" s="410">
        <v>4.0999999999999996</v>
      </c>
      <c r="AA35" s="562">
        <v>4</v>
      </c>
      <c r="AB35" s="540">
        <f t="shared" si="0"/>
        <v>10</v>
      </c>
      <c r="AC35" s="49"/>
    </row>
    <row r="36" spans="1:29" x14ac:dyDescent="0.2">
      <c r="A36" s="4"/>
      <c r="B36" s="26" t="s">
        <v>23</v>
      </c>
      <c r="C36" s="139"/>
      <c r="D36" s="140"/>
      <c r="E36" s="140"/>
      <c r="F36" s="140"/>
      <c r="G36" s="140"/>
      <c r="H36" s="140"/>
      <c r="I36" s="140"/>
      <c r="J36" s="140"/>
      <c r="K36" s="140"/>
      <c r="L36" s="140"/>
      <c r="M36" s="55"/>
      <c r="N36" s="55"/>
      <c r="O36" s="55"/>
      <c r="P36" s="56"/>
      <c r="Q36" s="55"/>
      <c r="R36" s="55"/>
      <c r="S36" s="55">
        <v>0.2</v>
      </c>
      <c r="T36" s="55">
        <v>0.6</v>
      </c>
      <c r="U36" s="76">
        <v>1.2</v>
      </c>
      <c r="V36" s="149">
        <v>1.4</v>
      </c>
      <c r="W36" s="149">
        <v>1.4</v>
      </c>
      <c r="X36" s="149">
        <v>2.4</v>
      </c>
      <c r="Y36" s="149">
        <v>3.1</v>
      </c>
      <c r="Z36" s="319">
        <v>2.9</v>
      </c>
      <c r="AA36" s="149">
        <v>3</v>
      </c>
      <c r="AB36" s="512">
        <f t="shared" si="0"/>
        <v>15</v>
      </c>
      <c r="AC36" s="49"/>
    </row>
    <row r="37" spans="1:29" x14ac:dyDescent="0.2">
      <c r="A37" s="4"/>
      <c r="B37" s="26" t="s">
        <v>24</v>
      </c>
      <c r="C37" s="140"/>
      <c r="D37" s="140"/>
      <c r="E37" s="140"/>
      <c r="F37" s="140"/>
      <c r="G37" s="140"/>
      <c r="H37" s="140"/>
      <c r="I37" s="140">
        <v>0.1</v>
      </c>
      <c r="J37" s="140">
        <v>0.2</v>
      </c>
      <c r="K37" s="140"/>
      <c r="L37" s="547">
        <v>0.1</v>
      </c>
      <c r="M37" s="547"/>
      <c r="N37" s="547"/>
      <c r="O37" s="548"/>
      <c r="P37" s="57"/>
      <c r="Q37" s="57">
        <v>0.2</v>
      </c>
      <c r="R37" s="57">
        <v>0.5</v>
      </c>
      <c r="S37" s="57">
        <v>1.4</v>
      </c>
      <c r="T37" s="58">
        <v>2.2999999999999998</v>
      </c>
      <c r="U37" s="543">
        <v>2.5</v>
      </c>
      <c r="V37" s="544">
        <v>3.1</v>
      </c>
      <c r="W37" s="544">
        <v>5.0999999999999996</v>
      </c>
      <c r="X37" s="544">
        <v>3</v>
      </c>
      <c r="Y37" s="544">
        <v>5.8</v>
      </c>
      <c r="Z37" s="409">
        <v>5.4</v>
      </c>
      <c r="AA37" s="561">
        <v>5</v>
      </c>
      <c r="AB37" s="539">
        <f t="shared" si="0"/>
        <v>3.5714285714285716</v>
      </c>
      <c r="AC37" s="49"/>
    </row>
    <row r="38" spans="1:29" ht="16" x14ac:dyDescent="0.2">
      <c r="A38" s="6"/>
      <c r="B38" s="486" t="s">
        <v>87</v>
      </c>
      <c r="C38" s="492">
        <v>0.7</v>
      </c>
      <c r="D38" s="492">
        <v>0.7</v>
      </c>
      <c r="E38" s="492">
        <v>0.7</v>
      </c>
      <c r="F38" s="492">
        <v>0.9</v>
      </c>
      <c r="G38" s="492">
        <v>1.1000000000000001</v>
      </c>
      <c r="H38" s="492">
        <v>1.2</v>
      </c>
      <c r="I38" s="492">
        <v>1.3</v>
      </c>
      <c r="J38" s="492">
        <v>1.6</v>
      </c>
      <c r="K38" s="492">
        <v>1.3</v>
      </c>
      <c r="L38" s="492">
        <v>0.9</v>
      </c>
      <c r="M38" s="492">
        <v>0.6</v>
      </c>
      <c r="N38" s="492">
        <v>0.6</v>
      </c>
      <c r="O38" s="492">
        <v>0.7</v>
      </c>
      <c r="P38" s="492">
        <v>0.6</v>
      </c>
      <c r="Q38" s="492">
        <v>0.6</v>
      </c>
      <c r="R38" s="492">
        <v>0.8</v>
      </c>
      <c r="S38" s="492">
        <v>1</v>
      </c>
      <c r="T38" s="492">
        <v>1.7</v>
      </c>
      <c r="U38" s="492">
        <v>2.1</v>
      </c>
      <c r="V38" s="556">
        <v>2</v>
      </c>
      <c r="W38" s="556">
        <v>2</v>
      </c>
      <c r="X38" s="556">
        <v>2.6</v>
      </c>
      <c r="Y38" s="556">
        <v>2.7</v>
      </c>
      <c r="Z38" s="556">
        <v>2.5</v>
      </c>
      <c r="AA38" s="556">
        <v>2.2999999999999998</v>
      </c>
      <c r="AB38" s="495">
        <f t="shared" si="0"/>
        <v>2.2999999999999998</v>
      </c>
      <c r="AC38" s="49"/>
    </row>
    <row r="39" spans="1:29" x14ac:dyDescent="0.2">
      <c r="A39" s="4"/>
      <c r="B39" s="22" t="s">
        <v>23</v>
      </c>
      <c r="C39" s="554">
        <v>0.3</v>
      </c>
      <c r="D39" s="554">
        <v>0.4</v>
      </c>
      <c r="E39" s="554">
        <v>0.3</v>
      </c>
      <c r="F39" s="554">
        <v>0.5</v>
      </c>
      <c r="G39" s="554">
        <v>0.6</v>
      </c>
      <c r="H39" s="554">
        <v>0.6</v>
      </c>
      <c r="I39" s="554">
        <v>0.6</v>
      </c>
      <c r="J39" s="554">
        <v>0.8</v>
      </c>
      <c r="K39" s="554">
        <v>0.6</v>
      </c>
      <c r="L39" s="62">
        <v>0.4</v>
      </c>
      <c r="M39" s="62">
        <v>0.3</v>
      </c>
      <c r="N39" s="62">
        <v>0.4</v>
      </c>
      <c r="O39" s="63">
        <v>0.4</v>
      </c>
      <c r="P39" s="62">
        <v>0.3</v>
      </c>
      <c r="Q39" s="62">
        <v>0.4</v>
      </c>
      <c r="R39" s="62">
        <v>0.4</v>
      </c>
      <c r="S39" s="62">
        <v>0.7</v>
      </c>
      <c r="T39" s="63">
        <v>1</v>
      </c>
      <c r="U39" s="550">
        <v>1.4</v>
      </c>
      <c r="V39" s="551">
        <v>1.3</v>
      </c>
      <c r="W39" s="551">
        <v>1.1000000000000001</v>
      </c>
      <c r="X39" s="551">
        <v>1.4</v>
      </c>
      <c r="Y39" s="551">
        <v>1.8</v>
      </c>
      <c r="Z39" s="553">
        <v>1.7</v>
      </c>
      <c r="AA39" s="561">
        <v>1.7</v>
      </c>
      <c r="AB39" s="539">
        <f t="shared" si="0"/>
        <v>2.4285714285714288</v>
      </c>
      <c r="AC39" s="49"/>
    </row>
    <row r="40" spans="1:29" x14ac:dyDescent="0.2">
      <c r="A40" s="4"/>
      <c r="B40" s="23" t="s">
        <v>24</v>
      </c>
      <c r="C40" s="133">
        <v>1</v>
      </c>
      <c r="D40" s="133">
        <v>1</v>
      </c>
      <c r="E40" s="133">
        <v>1</v>
      </c>
      <c r="F40" s="133">
        <v>1.3</v>
      </c>
      <c r="G40" s="133">
        <v>1.7</v>
      </c>
      <c r="H40" s="133">
        <v>1.8</v>
      </c>
      <c r="I40" s="133">
        <v>1.9</v>
      </c>
      <c r="J40" s="133">
        <v>2.2999999999999998</v>
      </c>
      <c r="K40" s="133">
        <v>2</v>
      </c>
      <c r="L40" s="57">
        <v>1.3</v>
      </c>
      <c r="M40" s="57">
        <v>0.9</v>
      </c>
      <c r="N40" s="57">
        <v>0.8</v>
      </c>
      <c r="O40" s="58">
        <v>1</v>
      </c>
      <c r="P40" s="57">
        <v>0.9</v>
      </c>
      <c r="Q40" s="57">
        <v>0.9</v>
      </c>
      <c r="R40" s="57">
        <v>1.1000000000000001</v>
      </c>
      <c r="S40" s="57">
        <v>1.3</v>
      </c>
      <c r="T40" s="58">
        <v>2.5</v>
      </c>
      <c r="U40" s="76">
        <v>2.9</v>
      </c>
      <c r="V40" s="149">
        <v>2.7</v>
      </c>
      <c r="W40" s="149">
        <v>2.8</v>
      </c>
      <c r="X40" s="149">
        <v>3.6</v>
      </c>
      <c r="Y40" s="149">
        <v>3.5</v>
      </c>
      <c r="Z40" s="409">
        <v>3.3</v>
      </c>
      <c r="AA40" s="544">
        <v>2.8</v>
      </c>
      <c r="AB40" s="511">
        <f t="shared" si="0"/>
        <v>2.1538461538461537</v>
      </c>
      <c r="AC40" s="49"/>
    </row>
    <row r="41" spans="1:29" x14ac:dyDescent="0.2">
      <c r="A41" s="4"/>
      <c r="B41" s="20" t="s">
        <v>88</v>
      </c>
      <c r="C41" s="134">
        <v>0.4</v>
      </c>
      <c r="D41" s="134">
        <v>0.4</v>
      </c>
      <c r="E41" s="134">
        <v>0.4</v>
      </c>
      <c r="F41" s="134">
        <v>0.5</v>
      </c>
      <c r="G41" s="134">
        <v>0.6</v>
      </c>
      <c r="H41" s="134">
        <v>0.7</v>
      </c>
      <c r="I41" s="134">
        <v>0.8</v>
      </c>
      <c r="J41" s="134">
        <v>1</v>
      </c>
      <c r="K41" s="134">
        <v>0.8</v>
      </c>
      <c r="L41" s="134">
        <v>0.6</v>
      </c>
      <c r="M41" s="134">
        <v>0.5</v>
      </c>
      <c r="N41" s="134">
        <v>0.5</v>
      </c>
      <c r="O41" s="134">
        <v>0.6</v>
      </c>
      <c r="P41" s="134">
        <v>0.5</v>
      </c>
      <c r="Q41" s="134">
        <v>0.5</v>
      </c>
      <c r="R41" s="134">
        <v>0.6</v>
      </c>
      <c r="S41" s="134">
        <v>0.9</v>
      </c>
      <c r="T41" s="135">
        <v>1.5</v>
      </c>
      <c r="U41" s="79">
        <v>1.8</v>
      </c>
      <c r="V41" s="150">
        <v>1.7</v>
      </c>
      <c r="W41" s="150">
        <v>1.7</v>
      </c>
      <c r="X41" s="150">
        <v>2.2999999999999998</v>
      </c>
      <c r="Y41" s="150">
        <v>2.4</v>
      </c>
      <c r="Z41" s="410">
        <v>2.2000000000000002</v>
      </c>
      <c r="AA41" s="150">
        <v>2</v>
      </c>
      <c r="AB41" s="567">
        <f t="shared" si="0"/>
        <v>2.2222222222222223</v>
      </c>
      <c r="AC41" s="49"/>
    </row>
    <row r="42" spans="1:29" x14ac:dyDescent="0.2">
      <c r="A42" s="4"/>
      <c r="B42" s="17" t="s">
        <v>23</v>
      </c>
      <c r="C42" s="132">
        <v>0.2</v>
      </c>
      <c r="D42" s="132">
        <v>0.2</v>
      </c>
      <c r="E42" s="132">
        <v>0.2</v>
      </c>
      <c r="F42" s="132">
        <v>0.3</v>
      </c>
      <c r="G42" s="132">
        <v>0.3</v>
      </c>
      <c r="H42" s="132">
        <v>0.4</v>
      </c>
      <c r="I42" s="132">
        <v>0.4</v>
      </c>
      <c r="J42" s="132">
        <v>0.5</v>
      </c>
      <c r="K42" s="132">
        <v>0.4</v>
      </c>
      <c r="L42" s="55">
        <v>0.3</v>
      </c>
      <c r="M42" s="55">
        <v>0.2</v>
      </c>
      <c r="N42" s="55">
        <v>0.3</v>
      </c>
      <c r="O42" s="56">
        <v>0.3</v>
      </c>
      <c r="P42" s="55">
        <v>0.3</v>
      </c>
      <c r="Q42" s="55">
        <v>0.3</v>
      </c>
      <c r="R42" s="55">
        <v>0.3</v>
      </c>
      <c r="S42" s="55">
        <v>0.6</v>
      </c>
      <c r="T42" s="56">
        <v>0.8</v>
      </c>
      <c r="U42" s="76">
        <v>1.2</v>
      </c>
      <c r="V42" s="149">
        <v>1.1000000000000001</v>
      </c>
      <c r="W42" s="149">
        <v>1</v>
      </c>
      <c r="X42" s="149">
        <v>1.3</v>
      </c>
      <c r="Y42" s="149">
        <v>1.6</v>
      </c>
      <c r="Z42" s="319">
        <v>1.5</v>
      </c>
      <c r="AA42" s="551">
        <v>1.5</v>
      </c>
      <c r="AB42" s="565">
        <f t="shared" si="0"/>
        <v>2.5</v>
      </c>
      <c r="AC42" s="49"/>
    </row>
    <row r="43" spans="1:29" x14ac:dyDescent="0.2">
      <c r="A43" s="4"/>
      <c r="B43" s="14" t="s">
        <v>24</v>
      </c>
      <c r="C43" s="136">
        <v>0.6</v>
      </c>
      <c r="D43" s="136">
        <v>0.6</v>
      </c>
      <c r="E43" s="136">
        <v>0.6</v>
      </c>
      <c r="F43" s="136">
        <v>0.8</v>
      </c>
      <c r="G43" s="136">
        <v>1</v>
      </c>
      <c r="H43" s="136">
        <v>1.1000000000000001</v>
      </c>
      <c r="I43" s="136">
        <v>1.2</v>
      </c>
      <c r="J43" s="136">
        <v>1.5</v>
      </c>
      <c r="K43" s="136">
        <v>1.3</v>
      </c>
      <c r="L43" s="57">
        <v>1</v>
      </c>
      <c r="M43" s="57">
        <v>0.7</v>
      </c>
      <c r="N43" s="57">
        <v>0.7</v>
      </c>
      <c r="O43" s="58">
        <v>0.8</v>
      </c>
      <c r="P43" s="57">
        <v>0.8</v>
      </c>
      <c r="Q43" s="57">
        <v>0.7</v>
      </c>
      <c r="R43" s="57">
        <v>0.9</v>
      </c>
      <c r="S43" s="57">
        <v>1.2</v>
      </c>
      <c r="T43" s="58">
        <v>2.1</v>
      </c>
      <c r="U43" s="76">
        <v>2.4</v>
      </c>
      <c r="V43" s="149">
        <v>2.4</v>
      </c>
      <c r="W43" s="149">
        <v>2.5</v>
      </c>
      <c r="X43" s="149">
        <v>3.3</v>
      </c>
      <c r="Y43" s="149">
        <v>3.2</v>
      </c>
      <c r="Z43" s="409">
        <v>2.9</v>
      </c>
      <c r="AA43" s="561">
        <v>2.5</v>
      </c>
      <c r="AB43" s="539">
        <f t="shared" si="0"/>
        <v>2.0833333333333335</v>
      </c>
      <c r="AC43" s="49"/>
    </row>
    <row r="44" spans="1:29" x14ac:dyDescent="0.2">
      <c r="A44" s="4"/>
      <c r="B44" s="24" t="s">
        <v>103</v>
      </c>
      <c r="C44" s="137"/>
      <c r="D44" s="137"/>
      <c r="E44" s="137"/>
      <c r="F44" s="137"/>
      <c r="G44" s="137"/>
      <c r="H44" s="137"/>
      <c r="I44" s="137"/>
      <c r="J44" s="137">
        <v>0.1</v>
      </c>
      <c r="K44" s="137">
        <v>0.1</v>
      </c>
      <c r="L44" s="137"/>
      <c r="M44" s="137"/>
      <c r="N44" s="137"/>
      <c r="O44" s="137"/>
      <c r="P44" s="137"/>
      <c r="Q44" s="137"/>
      <c r="R44" s="137">
        <v>0.1</v>
      </c>
      <c r="S44" s="137">
        <v>0.3</v>
      </c>
      <c r="T44" s="138">
        <v>0.8</v>
      </c>
      <c r="U44" s="79">
        <v>1.3</v>
      </c>
      <c r="V44" s="150">
        <v>1.4</v>
      </c>
      <c r="W44" s="150">
        <v>1.5</v>
      </c>
      <c r="X44" s="150">
        <v>2.1</v>
      </c>
      <c r="Y44" s="150">
        <v>2.2999999999999998</v>
      </c>
      <c r="Z44" s="410">
        <v>2.1</v>
      </c>
      <c r="AA44" s="562">
        <v>1.9</v>
      </c>
      <c r="AB44" s="540">
        <f t="shared" si="0"/>
        <v>6.333333333333333</v>
      </c>
      <c r="AC44" s="49"/>
    </row>
    <row r="45" spans="1:29" x14ac:dyDescent="0.2">
      <c r="A45" s="4"/>
      <c r="B45" s="26" t="s">
        <v>23</v>
      </c>
      <c r="C45" s="139"/>
      <c r="D45" s="140"/>
      <c r="E45" s="140"/>
      <c r="F45" s="140"/>
      <c r="G45" s="140"/>
      <c r="H45" s="140"/>
      <c r="I45" s="140"/>
      <c r="J45" s="140"/>
      <c r="K45" s="140"/>
      <c r="L45" s="140"/>
      <c r="M45" s="55"/>
      <c r="N45" s="55"/>
      <c r="O45" s="55"/>
      <c r="P45" s="56"/>
      <c r="Q45" s="55"/>
      <c r="R45" s="55"/>
      <c r="S45" s="55">
        <v>0.2</v>
      </c>
      <c r="T45" s="55">
        <v>0.5</v>
      </c>
      <c r="U45" s="76">
        <v>0.9</v>
      </c>
      <c r="V45" s="149">
        <v>0.9</v>
      </c>
      <c r="W45" s="149">
        <v>0.9</v>
      </c>
      <c r="X45" s="149">
        <v>1.2</v>
      </c>
      <c r="Y45" s="149">
        <v>1.6</v>
      </c>
      <c r="Z45" s="319">
        <v>1.5</v>
      </c>
      <c r="AA45" s="149">
        <v>1.4</v>
      </c>
      <c r="AB45" s="512">
        <f t="shared" si="0"/>
        <v>6.9999999999999991</v>
      </c>
      <c r="AC45" s="49"/>
    </row>
    <row r="46" spans="1:29" x14ac:dyDescent="0.2">
      <c r="A46" s="4"/>
      <c r="B46" s="26" t="s">
        <v>24</v>
      </c>
      <c r="C46" s="140"/>
      <c r="D46" s="140"/>
      <c r="E46" s="140"/>
      <c r="F46" s="140"/>
      <c r="G46" s="140"/>
      <c r="H46" s="140"/>
      <c r="I46" s="140"/>
      <c r="J46" s="140">
        <v>0.2</v>
      </c>
      <c r="K46" s="140"/>
      <c r="L46" s="547"/>
      <c r="M46" s="547"/>
      <c r="N46" s="547"/>
      <c r="O46" s="548"/>
      <c r="P46" s="57"/>
      <c r="Q46" s="57"/>
      <c r="R46" s="57">
        <v>0.1</v>
      </c>
      <c r="S46" s="57">
        <v>0.4</v>
      </c>
      <c r="T46" s="58">
        <v>1.1000000000000001</v>
      </c>
      <c r="U46" s="543">
        <v>1.7</v>
      </c>
      <c r="V46" s="544">
        <v>1.9</v>
      </c>
      <c r="W46" s="544">
        <v>2.1</v>
      </c>
      <c r="X46" s="544">
        <v>3</v>
      </c>
      <c r="Y46" s="544">
        <v>3</v>
      </c>
      <c r="Z46" s="409">
        <v>2.8</v>
      </c>
      <c r="AA46" s="561">
        <v>2.4</v>
      </c>
      <c r="AB46" s="539">
        <f t="shared" si="0"/>
        <v>5.9999999999999991</v>
      </c>
      <c r="AC46" s="49"/>
    </row>
    <row r="47" spans="1:29" ht="17" x14ac:dyDescent="0.2">
      <c r="A47" s="8"/>
      <c r="B47" s="560" t="s">
        <v>90</v>
      </c>
      <c r="C47" s="492">
        <v>0.2</v>
      </c>
      <c r="D47" s="492">
        <v>0.2</v>
      </c>
      <c r="E47" s="492">
        <v>0.3</v>
      </c>
      <c r="F47" s="492">
        <v>0.3</v>
      </c>
      <c r="G47" s="492">
        <v>0.4</v>
      </c>
      <c r="H47" s="492">
        <v>0.3</v>
      </c>
      <c r="I47" s="492">
        <v>0.5</v>
      </c>
      <c r="J47" s="492">
        <v>0.4</v>
      </c>
      <c r="K47" s="492">
        <v>0.3</v>
      </c>
      <c r="L47" s="492">
        <v>0.3</v>
      </c>
      <c r="M47" s="492">
        <v>0.3</v>
      </c>
      <c r="N47" s="492">
        <v>0.4</v>
      </c>
      <c r="O47" s="492">
        <v>0.5</v>
      </c>
      <c r="P47" s="492">
        <v>0.4</v>
      </c>
      <c r="Q47" s="492">
        <v>0.7</v>
      </c>
      <c r="R47" s="492">
        <v>0.8</v>
      </c>
      <c r="S47" s="492">
        <v>0.9</v>
      </c>
      <c r="T47" s="492">
        <v>1.3</v>
      </c>
      <c r="U47" s="492">
        <v>1.8</v>
      </c>
      <c r="V47" s="556">
        <v>1.7</v>
      </c>
      <c r="W47" s="556">
        <v>2.1</v>
      </c>
      <c r="X47" s="556">
        <v>3.1</v>
      </c>
      <c r="Y47" s="556">
        <v>3.5</v>
      </c>
      <c r="Z47" s="556">
        <v>3</v>
      </c>
      <c r="AA47" s="556">
        <v>2.9</v>
      </c>
      <c r="AB47" s="495">
        <f t="shared" si="0"/>
        <v>3.2222222222222219</v>
      </c>
      <c r="AC47" s="49"/>
    </row>
    <row r="48" spans="1:29" x14ac:dyDescent="0.2">
      <c r="A48" s="8"/>
      <c r="B48" s="26" t="s">
        <v>23</v>
      </c>
      <c r="C48" s="59">
        <v>0.1</v>
      </c>
      <c r="D48" s="59">
        <v>0.2</v>
      </c>
      <c r="E48" s="59">
        <v>0.2</v>
      </c>
      <c r="F48" s="59">
        <v>0.2</v>
      </c>
      <c r="G48" s="59">
        <v>0.3</v>
      </c>
      <c r="H48" s="59">
        <v>0.2</v>
      </c>
      <c r="I48" s="59">
        <v>0.2</v>
      </c>
      <c r="J48" s="59">
        <v>0.2</v>
      </c>
      <c r="K48" s="59">
        <v>0.2</v>
      </c>
      <c r="L48" s="331">
        <v>0.1</v>
      </c>
      <c r="M48" s="331">
        <v>0.2</v>
      </c>
      <c r="N48" s="331">
        <v>0.3</v>
      </c>
      <c r="O48" s="332">
        <v>0.3</v>
      </c>
      <c r="P48" s="331">
        <v>0.3</v>
      </c>
      <c r="Q48" s="331">
        <v>0.5</v>
      </c>
      <c r="R48" s="331">
        <v>0.5</v>
      </c>
      <c r="S48" s="331">
        <v>0.7</v>
      </c>
      <c r="T48" s="61">
        <v>0.9</v>
      </c>
      <c r="U48" s="550">
        <v>1.3</v>
      </c>
      <c r="V48" s="551">
        <v>1.4</v>
      </c>
      <c r="W48" s="551">
        <v>1.5</v>
      </c>
      <c r="X48" s="551">
        <v>2.1</v>
      </c>
      <c r="Y48" s="551">
        <v>2.6</v>
      </c>
      <c r="Z48" s="553">
        <v>2.1</v>
      </c>
      <c r="AA48" s="561">
        <v>2.2999999999999998</v>
      </c>
      <c r="AB48" s="539">
        <f t="shared" si="0"/>
        <v>3.2857142857142856</v>
      </c>
      <c r="AC48" s="49"/>
    </row>
    <row r="49" spans="1:29" x14ac:dyDescent="0.2">
      <c r="A49" s="8"/>
      <c r="B49" s="28" t="s">
        <v>24</v>
      </c>
      <c r="C49" s="141">
        <v>0.2</v>
      </c>
      <c r="D49" s="141">
        <v>0.3</v>
      </c>
      <c r="E49" s="141">
        <v>0.3</v>
      </c>
      <c r="F49" s="141">
        <v>0.4</v>
      </c>
      <c r="G49" s="141">
        <v>0.5</v>
      </c>
      <c r="H49" s="141">
        <v>0.5</v>
      </c>
      <c r="I49" s="141">
        <v>0.7</v>
      </c>
      <c r="J49" s="141">
        <v>0.5</v>
      </c>
      <c r="K49" s="141">
        <v>0.4</v>
      </c>
      <c r="L49" s="60">
        <v>0.4</v>
      </c>
      <c r="M49" s="60">
        <v>0.5</v>
      </c>
      <c r="N49" s="60">
        <v>0.5</v>
      </c>
      <c r="O49" s="61">
        <v>0.6</v>
      </c>
      <c r="P49" s="50">
        <v>0.6</v>
      </c>
      <c r="Q49" s="50">
        <v>0.9</v>
      </c>
      <c r="R49" s="50">
        <v>1.1000000000000001</v>
      </c>
      <c r="S49" s="50">
        <v>1.2</v>
      </c>
      <c r="T49" s="51">
        <v>1.7</v>
      </c>
      <c r="U49" s="76">
        <v>2.2999999999999998</v>
      </c>
      <c r="V49" s="149">
        <v>2.1</v>
      </c>
      <c r="W49" s="149">
        <v>2.7</v>
      </c>
      <c r="X49" s="149">
        <v>4</v>
      </c>
      <c r="Y49" s="149">
        <v>4.4000000000000004</v>
      </c>
      <c r="Z49" s="409">
        <v>3.9</v>
      </c>
      <c r="AA49" s="544">
        <v>3.6</v>
      </c>
      <c r="AB49" s="511">
        <f t="shared" si="0"/>
        <v>3</v>
      </c>
      <c r="AC49" s="49"/>
    </row>
    <row r="50" spans="1:29" x14ac:dyDescent="0.2">
      <c r="A50" s="8"/>
      <c r="B50" s="33" t="s">
        <v>91</v>
      </c>
      <c r="C50" s="142">
        <v>0.1</v>
      </c>
      <c r="D50" s="142">
        <v>0.1</v>
      </c>
      <c r="E50" s="142">
        <v>0.1</v>
      </c>
      <c r="F50" s="142">
        <v>0.1</v>
      </c>
      <c r="G50" s="142">
        <v>0.1</v>
      </c>
      <c r="H50" s="142">
        <v>0.1</v>
      </c>
      <c r="I50" s="142">
        <v>0.2</v>
      </c>
      <c r="J50" s="142">
        <v>0.2</v>
      </c>
      <c r="K50" s="142">
        <v>0.2</v>
      </c>
      <c r="L50" s="142">
        <v>0.1</v>
      </c>
      <c r="M50" s="142">
        <v>0.2</v>
      </c>
      <c r="N50" s="142">
        <v>0.2</v>
      </c>
      <c r="O50" s="142">
        <v>0.3</v>
      </c>
      <c r="P50" s="142">
        <v>0.2</v>
      </c>
      <c r="Q50" s="142">
        <v>0.3</v>
      </c>
      <c r="R50" s="142">
        <v>0.5</v>
      </c>
      <c r="S50" s="142">
        <v>0.5</v>
      </c>
      <c r="T50" s="147">
        <v>0.8</v>
      </c>
      <c r="U50" s="79">
        <v>1.2</v>
      </c>
      <c r="V50" s="150">
        <v>1.2</v>
      </c>
      <c r="W50" s="150">
        <v>1.4</v>
      </c>
      <c r="X50" s="150">
        <v>2.4</v>
      </c>
      <c r="Y50" s="150">
        <v>2.8</v>
      </c>
      <c r="Z50" s="410">
        <v>2.4</v>
      </c>
      <c r="AA50" s="562">
        <v>2.5</v>
      </c>
      <c r="AB50" s="540">
        <f t="shared" si="0"/>
        <v>5</v>
      </c>
      <c r="AC50" s="49"/>
    </row>
    <row r="51" spans="1:29" x14ac:dyDescent="0.2">
      <c r="A51" s="8"/>
      <c r="B51" s="34" t="s">
        <v>23</v>
      </c>
      <c r="C51" s="59"/>
      <c r="D51" s="59"/>
      <c r="E51" s="59"/>
      <c r="F51" s="59"/>
      <c r="G51" s="59"/>
      <c r="H51" s="59"/>
      <c r="I51" s="59"/>
      <c r="J51" s="59"/>
      <c r="K51" s="59"/>
      <c r="L51" s="59"/>
      <c r="M51" s="59">
        <v>0.1</v>
      </c>
      <c r="N51" s="59">
        <v>0.2</v>
      </c>
      <c r="O51" s="59">
        <v>0.1</v>
      </c>
      <c r="P51" s="59">
        <v>0.2</v>
      </c>
      <c r="Q51" s="59">
        <v>0.2</v>
      </c>
      <c r="R51" s="59">
        <v>0.3</v>
      </c>
      <c r="S51" s="59">
        <v>0.4</v>
      </c>
      <c r="T51" s="145">
        <v>0.5</v>
      </c>
      <c r="U51" s="76">
        <v>0.9</v>
      </c>
      <c r="V51" s="149">
        <v>1</v>
      </c>
      <c r="W51" s="149">
        <v>1</v>
      </c>
      <c r="X51" s="149">
        <v>1.7</v>
      </c>
      <c r="Y51" s="149">
        <v>2</v>
      </c>
      <c r="Z51" s="319">
        <v>1.8</v>
      </c>
      <c r="AA51" s="149">
        <v>1.9</v>
      </c>
      <c r="AB51" s="512">
        <f t="shared" si="0"/>
        <v>4.7499999999999991</v>
      </c>
      <c r="AC51" s="49"/>
    </row>
    <row r="52" spans="1:29" x14ac:dyDescent="0.2">
      <c r="A52" s="8"/>
      <c r="B52" s="35" t="s">
        <v>24</v>
      </c>
      <c r="C52" s="141"/>
      <c r="D52" s="141">
        <v>0.1</v>
      </c>
      <c r="E52" s="141">
        <v>0.1</v>
      </c>
      <c r="F52" s="141">
        <v>0.1</v>
      </c>
      <c r="G52" s="141">
        <v>0.2</v>
      </c>
      <c r="H52" s="141">
        <v>0.1</v>
      </c>
      <c r="I52" s="141">
        <v>0.3</v>
      </c>
      <c r="J52" s="141">
        <v>0.2</v>
      </c>
      <c r="K52" s="141">
        <v>0.2</v>
      </c>
      <c r="L52" s="141">
        <v>0.2</v>
      </c>
      <c r="M52" s="141">
        <v>0.3</v>
      </c>
      <c r="N52" s="141">
        <v>0.2</v>
      </c>
      <c r="O52" s="141">
        <v>0.4</v>
      </c>
      <c r="P52" s="141">
        <v>0.3</v>
      </c>
      <c r="Q52" s="141">
        <v>0.4</v>
      </c>
      <c r="R52" s="141">
        <v>0.7</v>
      </c>
      <c r="S52" s="141">
        <v>0.6</v>
      </c>
      <c r="T52" s="146">
        <v>1.1000000000000001</v>
      </c>
      <c r="U52" s="186">
        <v>1.4</v>
      </c>
      <c r="V52" s="151">
        <v>1.4</v>
      </c>
      <c r="W52" s="151">
        <v>1.8</v>
      </c>
      <c r="X52" s="151">
        <v>3.1</v>
      </c>
      <c r="Y52" s="151">
        <v>3.5</v>
      </c>
      <c r="Z52" s="413">
        <v>3.1</v>
      </c>
      <c r="AA52" s="569">
        <v>3</v>
      </c>
      <c r="AB52" s="568">
        <f t="shared" si="0"/>
        <v>5</v>
      </c>
      <c r="AC52" s="49"/>
    </row>
    <row r="53" spans="1:29" ht="30" x14ac:dyDescent="0.2">
      <c r="A53" s="8"/>
      <c r="B53" s="33" t="s">
        <v>104</v>
      </c>
      <c r="C53" s="127"/>
      <c r="D53" s="127"/>
      <c r="E53" s="127"/>
      <c r="F53" s="127"/>
      <c r="G53" s="127"/>
      <c r="H53" s="127"/>
      <c r="I53" s="127"/>
      <c r="J53" s="127"/>
      <c r="K53" s="127"/>
      <c r="L53" s="127"/>
      <c r="M53" s="127"/>
      <c r="N53" s="127"/>
      <c r="O53" s="127"/>
      <c r="P53" s="127"/>
      <c r="Q53" s="127"/>
      <c r="R53" s="314">
        <v>0.1</v>
      </c>
      <c r="S53" s="314">
        <v>0.1</v>
      </c>
      <c r="T53" s="314">
        <v>0.2</v>
      </c>
      <c r="U53" s="314">
        <v>0.6</v>
      </c>
      <c r="V53" s="315">
        <v>0.7</v>
      </c>
      <c r="W53" s="316">
        <v>1</v>
      </c>
      <c r="X53" s="316">
        <v>2</v>
      </c>
      <c r="Y53" s="316">
        <v>2.6</v>
      </c>
      <c r="Z53" s="316">
        <v>2.2999999999999998</v>
      </c>
      <c r="AA53" s="563">
        <v>2.4</v>
      </c>
      <c r="AB53" s="540">
        <f t="shared" si="0"/>
        <v>23.999999999999996</v>
      </c>
      <c r="AC53" s="49"/>
    </row>
    <row r="54" spans="1:29" x14ac:dyDescent="0.2">
      <c r="A54" s="8"/>
      <c r="B54" s="34" t="s">
        <v>23</v>
      </c>
      <c r="C54" s="127"/>
      <c r="D54" s="127"/>
      <c r="E54" s="127"/>
      <c r="F54" s="127"/>
      <c r="G54" s="127"/>
      <c r="H54" s="127"/>
      <c r="I54" s="127"/>
      <c r="J54" s="127"/>
      <c r="K54" s="127"/>
      <c r="L54" s="127"/>
      <c r="M54" s="127"/>
      <c r="N54" s="127"/>
      <c r="O54" s="127"/>
      <c r="P54" s="127"/>
      <c r="Q54" s="127"/>
      <c r="R54" s="127"/>
      <c r="S54" s="127"/>
      <c r="T54" s="127">
        <v>0.1</v>
      </c>
      <c r="U54" s="127">
        <v>0.5</v>
      </c>
      <c r="V54" s="187">
        <v>0.6</v>
      </c>
      <c r="W54" s="187">
        <v>0.7</v>
      </c>
      <c r="X54" s="187">
        <v>1.4</v>
      </c>
      <c r="Y54" s="187">
        <v>1.8</v>
      </c>
      <c r="Z54" s="187">
        <v>1.7</v>
      </c>
      <c r="AA54" s="566">
        <v>1.9</v>
      </c>
      <c r="AB54" s="513"/>
      <c r="AC54" s="49"/>
    </row>
    <row r="55" spans="1:29" x14ac:dyDescent="0.2">
      <c r="A55" s="8"/>
      <c r="B55" s="34" t="s">
        <v>24</v>
      </c>
      <c r="C55" s="127"/>
      <c r="D55" s="127"/>
      <c r="E55" s="127"/>
      <c r="F55" s="127"/>
      <c r="G55" s="127"/>
      <c r="H55" s="127"/>
      <c r="I55" s="127"/>
      <c r="J55" s="127"/>
      <c r="K55" s="127"/>
      <c r="L55" s="127"/>
      <c r="M55" s="127"/>
      <c r="N55" s="127"/>
      <c r="O55" s="127"/>
      <c r="P55" s="127"/>
      <c r="Q55" s="127"/>
      <c r="R55" s="127"/>
      <c r="S55" s="127">
        <v>0.1</v>
      </c>
      <c r="T55" s="127">
        <v>0.3</v>
      </c>
      <c r="U55" s="127">
        <v>0.8</v>
      </c>
      <c r="V55" s="187">
        <v>0.9</v>
      </c>
      <c r="W55" s="187">
        <v>1.3</v>
      </c>
      <c r="X55" s="187">
        <v>2.6</v>
      </c>
      <c r="Y55" s="187">
        <v>3.2</v>
      </c>
      <c r="Z55" s="549">
        <v>3</v>
      </c>
      <c r="AA55" s="564">
        <v>2.9</v>
      </c>
      <c r="AB55" s="539">
        <f t="shared" si="0"/>
        <v>28.999999999999996</v>
      </c>
      <c r="AC55" s="49"/>
    </row>
    <row r="56" spans="1:29" ht="16" x14ac:dyDescent="0.2">
      <c r="A56" s="8"/>
      <c r="B56" s="486" t="s">
        <v>93</v>
      </c>
      <c r="C56" s="492">
        <v>0.1</v>
      </c>
      <c r="D56" s="492">
        <v>0.2</v>
      </c>
      <c r="E56" s="492">
        <v>0.3</v>
      </c>
      <c r="F56" s="492">
        <v>0.4</v>
      </c>
      <c r="G56" s="492">
        <v>0.5</v>
      </c>
      <c r="H56" s="492">
        <v>0.6</v>
      </c>
      <c r="I56" s="492">
        <v>0.8</v>
      </c>
      <c r="J56" s="492">
        <v>1</v>
      </c>
      <c r="K56" s="492">
        <v>1.2</v>
      </c>
      <c r="L56" s="492">
        <v>1.3</v>
      </c>
      <c r="M56" s="492">
        <v>1.3</v>
      </c>
      <c r="N56" s="492">
        <v>1.5</v>
      </c>
      <c r="O56" s="492">
        <v>1.4</v>
      </c>
      <c r="P56" s="492">
        <v>1.2</v>
      </c>
      <c r="Q56" s="492">
        <v>1.2</v>
      </c>
      <c r="R56" s="492">
        <v>1.3</v>
      </c>
      <c r="S56" s="492">
        <v>1.5</v>
      </c>
      <c r="T56" s="492">
        <v>2.4</v>
      </c>
      <c r="U56" s="492">
        <v>2.4</v>
      </c>
      <c r="V56" s="556">
        <v>2.1</v>
      </c>
      <c r="W56" s="556">
        <v>1.7</v>
      </c>
      <c r="X56" s="556">
        <v>3</v>
      </c>
      <c r="Y56" s="556">
        <v>2.6</v>
      </c>
      <c r="Z56" s="556">
        <v>1.9</v>
      </c>
      <c r="AA56" s="556">
        <v>1.7</v>
      </c>
      <c r="AB56" s="495">
        <f t="shared" si="0"/>
        <v>1.1333333333333333</v>
      </c>
      <c r="AC56" s="49"/>
    </row>
    <row r="57" spans="1:29" x14ac:dyDescent="0.2">
      <c r="A57" s="8"/>
      <c r="B57" s="34" t="s">
        <v>51</v>
      </c>
      <c r="C57" s="127"/>
      <c r="D57" s="127">
        <v>0.1</v>
      </c>
      <c r="E57" s="127">
        <v>0.1</v>
      </c>
      <c r="F57" s="127">
        <v>0.2</v>
      </c>
      <c r="G57" s="127">
        <v>0.3</v>
      </c>
      <c r="H57" s="127">
        <v>0.3</v>
      </c>
      <c r="I57" s="127">
        <v>0.4</v>
      </c>
      <c r="J57" s="127">
        <v>0.5</v>
      </c>
      <c r="K57" s="127">
        <v>0.7</v>
      </c>
      <c r="L57" s="127">
        <v>0.6</v>
      </c>
      <c r="M57" s="127">
        <v>0.7</v>
      </c>
      <c r="N57" s="127">
        <v>0.8</v>
      </c>
      <c r="O57" s="127">
        <v>0.7</v>
      </c>
      <c r="P57" s="127">
        <v>0.6</v>
      </c>
      <c r="Q57" s="127">
        <v>0.6</v>
      </c>
      <c r="R57" s="127">
        <v>0.8</v>
      </c>
      <c r="S57" s="127">
        <v>0.9</v>
      </c>
      <c r="T57" s="127">
        <v>1.2</v>
      </c>
      <c r="U57" s="550">
        <v>1.4</v>
      </c>
      <c r="V57" s="551">
        <v>1.3</v>
      </c>
      <c r="W57" s="551">
        <v>1</v>
      </c>
      <c r="X57" s="551">
        <v>1.6</v>
      </c>
      <c r="Y57" s="551">
        <v>1.6</v>
      </c>
      <c r="Z57" s="553">
        <v>1.3</v>
      </c>
      <c r="AA57" s="561">
        <v>1.3</v>
      </c>
      <c r="AB57" s="539">
        <f t="shared" si="0"/>
        <v>1.4444444444444444</v>
      </c>
      <c r="AC57" s="49"/>
    </row>
    <row r="58" spans="1:29" x14ac:dyDescent="0.2">
      <c r="A58" s="8"/>
      <c r="B58" s="34" t="s">
        <v>52</v>
      </c>
      <c r="C58" s="127">
        <v>0.2</v>
      </c>
      <c r="D58" s="127">
        <v>0.3</v>
      </c>
      <c r="E58" s="127">
        <v>0.5</v>
      </c>
      <c r="F58" s="127">
        <v>0.6</v>
      </c>
      <c r="G58" s="127">
        <v>0.7</v>
      </c>
      <c r="H58" s="127">
        <v>1</v>
      </c>
      <c r="I58" s="127">
        <v>1.1000000000000001</v>
      </c>
      <c r="J58" s="127">
        <v>1.6</v>
      </c>
      <c r="K58" s="127">
        <v>1.7</v>
      </c>
      <c r="L58" s="127">
        <v>1.9</v>
      </c>
      <c r="M58" s="127">
        <v>1.9</v>
      </c>
      <c r="N58" s="127">
        <v>2.2000000000000002</v>
      </c>
      <c r="O58" s="127">
        <v>2</v>
      </c>
      <c r="P58" s="127">
        <v>1.7</v>
      </c>
      <c r="Q58" s="127">
        <v>1.7</v>
      </c>
      <c r="R58" s="127">
        <v>1.8</v>
      </c>
      <c r="S58" s="127">
        <v>2.1</v>
      </c>
      <c r="T58" s="127">
        <v>3.6</v>
      </c>
      <c r="U58" s="76">
        <v>3.3</v>
      </c>
      <c r="V58" s="149">
        <v>2.9</v>
      </c>
      <c r="W58" s="149">
        <v>2.4</v>
      </c>
      <c r="X58" s="149">
        <v>4.3</v>
      </c>
      <c r="Y58" s="149">
        <v>3.6</v>
      </c>
      <c r="Z58" s="409">
        <v>2.5</v>
      </c>
      <c r="AA58" s="544">
        <v>2.1</v>
      </c>
      <c r="AB58" s="511">
        <f t="shared" si="0"/>
        <v>1</v>
      </c>
      <c r="AC58" s="49"/>
    </row>
    <row r="59" spans="1:29" x14ac:dyDescent="0.2">
      <c r="A59" s="8"/>
      <c r="B59" s="33" t="s">
        <v>94</v>
      </c>
      <c r="C59" s="142">
        <v>0.1</v>
      </c>
      <c r="D59" s="142">
        <v>0.2</v>
      </c>
      <c r="E59" s="142">
        <v>0.3</v>
      </c>
      <c r="F59" s="142">
        <v>0.4</v>
      </c>
      <c r="G59" s="142">
        <v>0.4</v>
      </c>
      <c r="H59" s="142">
        <v>0.6</v>
      </c>
      <c r="I59" s="142">
        <v>0.7</v>
      </c>
      <c r="J59" s="142">
        <v>0.9</v>
      </c>
      <c r="K59" s="142">
        <v>1</v>
      </c>
      <c r="L59" s="142">
        <v>1.1000000000000001</v>
      </c>
      <c r="M59" s="142">
        <v>1.2</v>
      </c>
      <c r="N59" s="142">
        <v>1.4</v>
      </c>
      <c r="O59" s="142">
        <v>1.3</v>
      </c>
      <c r="P59" s="142">
        <v>1.1000000000000001</v>
      </c>
      <c r="Q59" s="142">
        <v>1</v>
      </c>
      <c r="R59" s="142">
        <v>1.2</v>
      </c>
      <c r="S59" s="142">
        <v>1.4</v>
      </c>
      <c r="T59" s="147">
        <v>2.1</v>
      </c>
      <c r="U59" s="79">
        <v>2.2000000000000002</v>
      </c>
      <c r="V59" s="150">
        <v>1.9</v>
      </c>
      <c r="W59" s="150">
        <v>1.6</v>
      </c>
      <c r="X59" s="150">
        <v>2.7</v>
      </c>
      <c r="Y59" s="150">
        <v>2.4</v>
      </c>
      <c r="Z59" s="410">
        <v>1.7</v>
      </c>
      <c r="AA59" s="562">
        <v>1.6</v>
      </c>
      <c r="AB59" s="540">
        <f t="shared" si="0"/>
        <v>1.142857142857143</v>
      </c>
      <c r="AC59" s="49"/>
    </row>
    <row r="60" spans="1:29" x14ac:dyDescent="0.2">
      <c r="A60" s="8"/>
      <c r="B60" s="34" t="s">
        <v>23</v>
      </c>
      <c r="C60" s="127"/>
      <c r="D60" s="127"/>
      <c r="E60" s="127"/>
      <c r="F60" s="127">
        <v>0.2</v>
      </c>
      <c r="G60" s="127">
        <v>0.2</v>
      </c>
      <c r="H60" s="127">
        <v>0.3</v>
      </c>
      <c r="I60" s="127">
        <v>0.3</v>
      </c>
      <c r="J60" s="127">
        <v>0.4</v>
      </c>
      <c r="K60" s="127">
        <v>0.6</v>
      </c>
      <c r="L60" s="127">
        <v>0.5</v>
      </c>
      <c r="M60" s="127">
        <v>0.6</v>
      </c>
      <c r="N60" s="127">
        <v>0.7</v>
      </c>
      <c r="O60" s="127">
        <v>0.7</v>
      </c>
      <c r="P60" s="127">
        <v>0.6</v>
      </c>
      <c r="Q60" s="127">
        <v>0.5</v>
      </c>
      <c r="R60" s="127">
        <v>0.7</v>
      </c>
      <c r="S60" s="127">
        <v>0.8</v>
      </c>
      <c r="T60" s="127">
        <v>1</v>
      </c>
      <c r="U60" s="76">
        <v>1.3</v>
      </c>
      <c r="V60" s="149">
        <v>1.1000000000000001</v>
      </c>
      <c r="W60" s="149">
        <v>0.9</v>
      </c>
      <c r="X60" s="149">
        <v>1.4</v>
      </c>
      <c r="Y60" s="149">
        <v>1.4</v>
      </c>
      <c r="Z60" s="319">
        <v>1.2</v>
      </c>
      <c r="AA60" s="149">
        <v>1.2</v>
      </c>
      <c r="AB60" s="512">
        <f t="shared" si="0"/>
        <v>1.4999999999999998</v>
      </c>
      <c r="AC60" s="49"/>
    </row>
    <row r="61" spans="1:29" x14ac:dyDescent="0.2">
      <c r="A61" s="8"/>
      <c r="B61" s="35" t="s">
        <v>24</v>
      </c>
      <c r="C61" s="127">
        <v>0.2</v>
      </c>
      <c r="D61" s="127">
        <v>0.3</v>
      </c>
      <c r="E61" s="127">
        <v>0.4</v>
      </c>
      <c r="F61" s="127">
        <v>0.5</v>
      </c>
      <c r="G61" s="127">
        <v>0.6</v>
      </c>
      <c r="H61" s="127">
        <v>0.9</v>
      </c>
      <c r="I61" s="127">
        <v>1</v>
      </c>
      <c r="J61" s="127">
        <v>1.4</v>
      </c>
      <c r="K61" s="127">
        <v>1.5</v>
      </c>
      <c r="L61" s="127">
        <v>1.7</v>
      </c>
      <c r="M61" s="127">
        <v>1.7</v>
      </c>
      <c r="N61" s="127">
        <v>2</v>
      </c>
      <c r="O61" s="127">
        <v>1.9</v>
      </c>
      <c r="P61" s="127">
        <v>1.6</v>
      </c>
      <c r="Q61" s="127">
        <v>1.5</v>
      </c>
      <c r="R61" s="127">
        <v>1.6</v>
      </c>
      <c r="S61" s="127">
        <v>1.9</v>
      </c>
      <c r="T61" s="127">
        <v>3.2</v>
      </c>
      <c r="U61" s="76">
        <v>3</v>
      </c>
      <c r="V61" s="149">
        <v>2.6</v>
      </c>
      <c r="W61" s="149">
        <v>2.2000000000000002</v>
      </c>
      <c r="X61" s="149">
        <v>4</v>
      </c>
      <c r="Y61" s="149">
        <v>3.3</v>
      </c>
      <c r="Z61" s="409">
        <v>2.2000000000000002</v>
      </c>
      <c r="AA61" s="561">
        <v>1.9</v>
      </c>
      <c r="AB61" s="539">
        <f t="shared" si="0"/>
        <v>1</v>
      </c>
      <c r="AC61" s="49"/>
    </row>
    <row r="62" spans="1:29" x14ac:dyDescent="0.2">
      <c r="A62" s="8"/>
      <c r="B62" s="33" t="s">
        <v>55</v>
      </c>
      <c r="C62" s="142"/>
      <c r="D62" s="142"/>
      <c r="E62" s="142"/>
      <c r="F62" s="142"/>
      <c r="G62" s="142">
        <v>0.1</v>
      </c>
      <c r="H62" s="142"/>
      <c r="I62" s="142">
        <v>0.1</v>
      </c>
      <c r="J62" s="142">
        <v>0.1</v>
      </c>
      <c r="K62" s="142">
        <v>0.1</v>
      </c>
      <c r="L62" s="142">
        <v>0.1</v>
      </c>
      <c r="M62" s="142">
        <v>0.1</v>
      </c>
      <c r="N62" s="142">
        <v>0.1</v>
      </c>
      <c r="O62" s="142">
        <v>0.1</v>
      </c>
      <c r="P62" s="142">
        <v>0.1</v>
      </c>
      <c r="Q62" s="142">
        <v>0.1</v>
      </c>
      <c r="R62" s="142">
        <v>0.2</v>
      </c>
      <c r="S62" s="142">
        <v>0.3</v>
      </c>
      <c r="T62" s="147">
        <v>0.9</v>
      </c>
      <c r="U62" s="79">
        <v>1.2</v>
      </c>
      <c r="V62" s="150">
        <v>1.2</v>
      </c>
      <c r="W62" s="150">
        <v>1.1000000000000001</v>
      </c>
      <c r="X62" s="150">
        <v>2.4</v>
      </c>
      <c r="Y62" s="150">
        <v>2.2000000000000002</v>
      </c>
      <c r="Z62" s="410">
        <v>1.5</v>
      </c>
      <c r="AA62" s="562">
        <v>1.4</v>
      </c>
      <c r="AB62" s="540">
        <f t="shared" si="0"/>
        <v>4.666666666666667</v>
      </c>
      <c r="AC62" s="49"/>
    </row>
    <row r="63" spans="1:29" x14ac:dyDescent="0.2">
      <c r="A63" s="8"/>
      <c r="B63" s="34" t="s">
        <v>23</v>
      </c>
      <c r="C63" s="127"/>
      <c r="D63" s="127"/>
      <c r="E63" s="127"/>
      <c r="F63" s="127"/>
      <c r="G63" s="127"/>
      <c r="H63" s="127"/>
      <c r="I63" s="127"/>
      <c r="J63" s="127"/>
      <c r="K63" s="127"/>
      <c r="L63" s="127"/>
      <c r="M63" s="127"/>
      <c r="N63" s="127"/>
      <c r="O63" s="127"/>
      <c r="P63" s="127"/>
      <c r="Q63" s="127"/>
      <c r="R63" s="127">
        <v>0.1</v>
      </c>
      <c r="S63" s="127">
        <v>0.2</v>
      </c>
      <c r="T63" s="127">
        <v>0.4</v>
      </c>
      <c r="U63" s="76">
        <v>0.7</v>
      </c>
      <c r="V63" s="149">
        <v>0.8</v>
      </c>
      <c r="W63" s="149">
        <v>0.7</v>
      </c>
      <c r="X63" s="149">
        <v>1.2</v>
      </c>
      <c r="Y63" s="149">
        <v>1.3</v>
      </c>
      <c r="Z63" s="319">
        <v>1</v>
      </c>
      <c r="AA63" s="149">
        <v>1.1000000000000001</v>
      </c>
      <c r="AB63" s="512">
        <f t="shared" si="0"/>
        <v>5.5</v>
      </c>
      <c r="AC63" s="49"/>
    </row>
    <row r="64" spans="1:29" x14ac:dyDescent="0.2">
      <c r="A64" s="8"/>
      <c r="B64" s="34" t="s">
        <v>24</v>
      </c>
      <c r="C64" s="127"/>
      <c r="D64" s="127"/>
      <c r="E64" s="127"/>
      <c r="F64" s="127"/>
      <c r="G64" s="127"/>
      <c r="H64" s="127"/>
      <c r="I64" s="127">
        <v>0.1</v>
      </c>
      <c r="J64" s="127">
        <v>0.2</v>
      </c>
      <c r="K64" s="127">
        <v>0.1</v>
      </c>
      <c r="L64" s="127">
        <v>0.1</v>
      </c>
      <c r="M64" s="127">
        <v>0.2</v>
      </c>
      <c r="N64" s="127">
        <v>0.2</v>
      </c>
      <c r="O64" s="127">
        <v>0.2</v>
      </c>
      <c r="P64" s="127">
        <v>0.2</v>
      </c>
      <c r="Q64" s="127">
        <v>0.2</v>
      </c>
      <c r="R64" s="127">
        <v>0.3</v>
      </c>
      <c r="S64" s="127">
        <v>0.5</v>
      </c>
      <c r="T64" s="127">
        <v>1.3</v>
      </c>
      <c r="U64" s="543">
        <v>1.6</v>
      </c>
      <c r="V64" s="544">
        <v>1.6</v>
      </c>
      <c r="W64" s="544">
        <v>1.6</v>
      </c>
      <c r="X64" s="544">
        <v>3.5</v>
      </c>
      <c r="Y64" s="544">
        <v>3</v>
      </c>
      <c r="Z64" s="409">
        <v>2</v>
      </c>
      <c r="AA64" s="561">
        <v>1.8</v>
      </c>
      <c r="AB64" s="539">
        <f t="shared" si="0"/>
        <v>3.6</v>
      </c>
      <c r="AC64" s="49"/>
    </row>
    <row r="65" spans="1:29" ht="16" x14ac:dyDescent="0.2">
      <c r="A65" s="8"/>
      <c r="B65" s="486" t="s">
        <v>57</v>
      </c>
      <c r="C65" s="492">
        <v>0.2</v>
      </c>
      <c r="D65" s="492">
        <v>0.2</v>
      </c>
      <c r="E65" s="492">
        <v>0.2</v>
      </c>
      <c r="F65" s="492">
        <v>0.2</v>
      </c>
      <c r="G65" s="492">
        <v>0.3</v>
      </c>
      <c r="H65" s="492">
        <v>0.4</v>
      </c>
      <c r="I65" s="492">
        <v>0.4</v>
      </c>
      <c r="J65" s="492">
        <v>0.3</v>
      </c>
      <c r="K65" s="492">
        <v>0.3</v>
      </c>
      <c r="L65" s="492">
        <v>0.4</v>
      </c>
      <c r="M65" s="492">
        <v>0.4</v>
      </c>
      <c r="N65" s="492">
        <v>0.5</v>
      </c>
      <c r="O65" s="492">
        <v>0.4</v>
      </c>
      <c r="P65" s="492">
        <v>0.4</v>
      </c>
      <c r="Q65" s="492">
        <v>0.4</v>
      </c>
      <c r="R65" s="492">
        <v>0.5</v>
      </c>
      <c r="S65" s="492">
        <v>0.5</v>
      </c>
      <c r="T65" s="492">
        <v>0.5</v>
      </c>
      <c r="U65" s="492">
        <v>0.5</v>
      </c>
      <c r="V65" s="556">
        <v>0.6</v>
      </c>
      <c r="W65" s="556">
        <v>0.6</v>
      </c>
      <c r="X65" s="556">
        <v>0.6</v>
      </c>
      <c r="Y65" s="556">
        <v>0.8</v>
      </c>
      <c r="Z65" s="556">
        <v>0.7</v>
      </c>
      <c r="AA65" s="556">
        <v>0.7</v>
      </c>
      <c r="AB65" s="495">
        <f t="shared" si="0"/>
        <v>1.4</v>
      </c>
      <c r="AC65" s="49"/>
    </row>
    <row r="66" spans="1:29" x14ac:dyDescent="0.2">
      <c r="A66" s="8"/>
      <c r="B66" s="34" t="s">
        <v>51</v>
      </c>
      <c r="C66" s="127">
        <v>0.1</v>
      </c>
      <c r="D66" s="127">
        <v>0.2</v>
      </c>
      <c r="E66" s="127">
        <v>0.2</v>
      </c>
      <c r="F66" s="127">
        <v>0.3</v>
      </c>
      <c r="G66" s="127">
        <v>0.3</v>
      </c>
      <c r="H66" s="127">
        <v>0.3</v>
      </c>
      <c r="I66" s="127">
        <v>0.4</v>
      </c>
      <c r="J66" s="127">
        <v>0.3</v>
      </c>
      <c r="K66" s="127">
        <v>0.3</v>
      </c>
      <c r="L66" s="127">
        <v>0.3</v>
      </c>
      <c r="M66" s="127">
        <v>0.4</v>
      </c>
      <c r="N66" s="127">
        <v>0.4</v>
      </c>
      <c r="O66" s="127">
        <v>0.4</v>
      </c>
      <c r="P66" s="127">
        <v>0.3</v>
      </c>
      <c r="Q66" s="127">
        <v>0.3</v>
      </c>
      <c r="R66" s="127">
        <v>0.5</v>
      </c>
      <c r="S66" s="127">
        <v>0.5</v>
      </c>
      <c r="T66" s="127">
        <v>0.4</v>
      </c>
      <c r="U66" s="550">
        <v>0.5</v>
      </c>
      <c r="V66" s="551">
        <v>0.6</v>
      </c>
      <c r="W66" s="551">
        <v>0.6</v>
      </c>
      <c r="X66" s="551">
        <v>0.6</v>
      </c>
      <c r="Y66" s="551">
        <v>0.9</v>
      </c>
      <c r="Z66" s="553">
        <v>0.8</v>
      </c>
      <c r="AA66" s="561">
        <v>0.8</v>
      </c>
      <c r="AB66" s="539">
        <f t="shared" si="0"/>
        <v>1.6</v>
      </c>
      <c r="AC66" s="49"/>
    </row>
    <row r="67" spans="1:29" x14ac:dyDescent="0.2">
      <c r="A67" s="8"/>
      <c r="B67" s="34" t="s">
        <v>52</v>
      </c>
      <c r="C67" s="127">
        <v>0.2</v>
      </c>
      <c r="D67" s="127">
        <v>0.2</v>
      </c>
      <c r="E67" s="127">
        <v>0.3</v>
      </c>
      <c r="F67" s="127">
        <v>0.2</v>
      </c>
      <c r="G67" s="127">
        <v>0.3</v>
      </c>
      <c r="H67" s="127">
        <v>0.4</v>
      </c>
      <c r="I67" s="127">
        <v>0.3</v>
      </c>
      <c r="J67" s="127">
        <v>0.3</v>
      </c>
      <c r="K67" s="127">
        <v>0.4</v>
      </c>
      <c r="L67" s="127">
        <v>0.4</v>
      </c>
      <c r="M67" s="127">
        <v>0.5</v>
      </c>
      <c r="N67" s="127">
        <v>0.5</v>
      </c>
      <c r="O67" s="127">
        <v>0.4</v>
      </c>
      <c r="P67" s="127">
        <v>0.4</v>
      </c>
      <c r="Q67" s="127">
        <v>0.4</v>
      </c>
      <c r="R67" s="127">
        <v>0.5</v>
      </c>
      <c r="S67" s="127">
        <v>0.4</v>
      </c>
      <c r="T67" s="127">
        <v>0.5</v>
      </c>
      <c r="U67" s="76">
        <v>0.5</v>
      </c>
      <c r="V67" s="149">
        <v>0.5</v>
      </c>
      <c r="W67" s="149">
        <v>0.5</v>
      </c>
      <c r="X67" s="149">
        <v>0.7</v>
      </c>
      <c r="Y67" s="149">
        <v>0.7</v>
      </c>
      <c r="Z67" s="409">
        <v>0.7</v>
      </c>
      <c r="AA67" s="544">
        <v>0.6</v>
      </c>
      <c r="AB67" s="511">
        <f t="shared" si="0"/>
        <v>1.4999999999999998</v>
      </c>
      <c r="AC67" s="49"/>
    </row>
    <row r="68" spans="1:29" x14ac:dyDescent="0.2">
      <c r="A68" s="8"/>
      <c r="B68" s="33" t="s">
        <v>58</v>
      </c>
      <c r="C68" s="142"/>
      <c r="D68" s="142">
        <v>0.1</v>
      </c>
      <c r="E68" s="142">
        <v>0.1</v>
      </c>
      <c r="F68" s="142">
        <v>0.1</v>
      </c>
      <c r="G68" s="142">
        <v>0.1</v>
      </c>
      <c r="H68" s="142">
        <v>0.2</v>
      </c>
      <c r="I68" s="142">
        <v>0.2</v>
      </c>
      <c r="J68" s="142">
        <v>0.1</v>
      </c>
      <c r="K68" s="142">
        <v>0.2</v>
      </c>
      <c r="L68" s="142">
        <v>0.2</v>
      </c>
      <c r="M68" s="142">
        <v>0.2</v>
      </c>
      <c r="N68" s="142">
        <v>0.3</v>
      </c>
      <c r="O68" s="142">
        <v>0.3</v>
      </c>
      <c r="P68" s="142">
        <v>0.2</v>
      </c>
      <c r="Q68" s="142">
        <v>0.2</v>
      </c>
      <c r="R68" s="142">
        <v>0.3</v>
      </c>
      <c r="S68" s="142">
        <v>0.2</v>
      </c>
      <c r="T68" s="147">
        <v>0.2</v>
      </c>
      <c r="U68" s="79">
        <v>0.3</v>
      </c>
      <c r="V68" s="150">
        <v>0.3</v>
      </c>
      <c r="W68" s="150">
        <v>0.3</v>
      </c>
      <c r="X68" s="150">
        <v>0.4</v>
      </c>
      <c r="Y68" s="150">
        <v>0.4</v>
      </c>
      <c r="Z68" s="410">
        <v>0.4</v>
      </c>
      <c r="AA68" s="562">
        <v>0.4</v>
      </c>
      <c r="AB68" s="540">
        <f t="shared" si="0"/>
        <v>2</v>
      </c>
      <c r="AC68" s="49"/>
    </row>
    <row r="69" spans="1:29" x14ac:dyDescent="0.2">
      <c r="A69" s="8"/>
      <c r="B69" s="34" t="s">
        <v>23</v>
      </c>
      <c r="C69" s="127"/>
      <c r="D69" s="127"/>
      <c r="E69" s="127"/>
      <c r="F69" s="127"/>
      <c r="G69" s="127">
        <v>0.1</v>
      </c>
      <c r="H69" s="127">
        <v>0.1</v>
      </c>
      <c r="I69" s="127">
        <v>0.2</v>
      </c>
      <c r="J69" s="127">
        <v>0.1</v>
      </c>
      <c r="K69" s="127">
        <v>0.2</v>
      </c>
      <c r="L69" s="127">
        <v>0.2</v>
      </c>
      <c r="M69" s="127">
        <v>0.2</v>
      </c>
      <c r="N69" s="127">
        <v>0.2</v>
      </c>
      <c r="O69" s="127">
        <v>0.2</v>
      </c>
      <c r="P69" s="127">
        <v>0.2</v>
      </c>
      <c r="Q69" s="127">
        <v>0.2</v>
      </c>
      <c r="R69" s="127">
        <v>0.2</v>
      </c>
      <c r="S69" s="127">
        <v>0.2</v>
      </c>
      <c r="T69" s="127">
        <v>0.2</v>
      </c>
      <c r="U69" s="76">
        <v>0.2</v>
      </c>
      <c r="V69" s="149">
        <v>0.2</v>
      </c>
      <c r="W69" s="149">
        <v>0.3</v>
      </c>
      <c r="X69" s="149">
        <v>0.3</v>
      </c>
      <c r="Y69" s="149">
        <v>0.4</v>
      </c>
      <c r="Z69" s="319">
        <v>0.4</v>
      </c>
      <c r="AA69" s="149">
        <v>0.4</v>
      </c>
      <c r="AB69" s="512">
        <f t="shared" si="0"/>
        <v>2</v>
      </c>
      <c r="AC69" s="49"/>
    </row>
    <row r="70" spans="1:29" x14ac:dyDescent="0.2">
      <c r="A70" s="8"/>
      <c r="B70" s="35" t="s">
        <v>24</v>
      </c>
      <c r="C70" s="127"/>
      <c r="D70" s="127"/>
      <c r="E70" s="127">
        <v>0.1</v>
      </c>
      <c r="F70" s="127">
        <v>0.1</v>
      </c>
      <c r="G70" s="127">
        <v>0.1</v>
      </c>
      <c r="H70" s="127">
        <v>0.2</v>
      </c>
      <c r="I70" s="127">
        <v>0.2</v>
      </c>
      <c r="J70" s="127">
        <v>0.1</v>
      </c>
      <c r="K70" s="127">
        <v>0.2</v>
      </c>
      <c r="L70" s="127">
        <v>0.3</v>
      </c>
      <c r="M70" s="127">
        <v>0.3</v>
      </c>
      <c r="N70" s="127">
        <v>0.3</v>
      </c>
      <c r="O70" s="127">
        <v>0.3</v>
      </c>
      <c r="P70" s="127">
        <v>0.2</v>
      </c>
      <c r="Q70" s="127">
        <v>0.3</v>
      </c>
      <c r="R70" s="127">
        <v>0.3</v>
      </c>
      <c r="S70" s="127">
        <v>0.2</v>
      </c>
      <c r="T70" s="127">
        <v>0.3</v>
      </c>
      <c r="U70" s="76">
        <v>0.3</v>
      </c>
      <c r="V70" s="149">
        <v>0.3</v>
      </c>
      <c r="W70" s="149">
        <v>0.3</v>
      </c>
      <c r="X70" s="149">
        <v>0.4</v>
      </c>
      <c r="Y70" s="149">
        <v>0.4</v>
      </c>
      <c r="Z70" s="409">
        <v>0.4</v>
      </c>
      <c r="AA70" s="561">
        <v>0.4</v>
      </c>
      <c r="AB70" s="539">
        <f t="shared" si="0"/>
        <v>2</v>
      </c>
      <c r="AC70" s="49"/>
    </row>
    <row r="71" spans="1:29" x14ac:dyDescent="0.2">
      <c r="A71" s="8"/>
      <c r="B71" s="33" t="s">
        <v>60</v>
      </c>
      <c r="C71" s="142"/>
      <c r="D71" s="142"/>
      <c r="E71" s="142"/>
      <c r="F71" s="142"/>
      <c r="G71" s="142"/>
      <c r="H71" s="142"/>
      <c r="I71" s="142"/>
      <c r="J71" s="142"/>
      <c r="K71" s="142"/>
      <c r="L71" s="142"/>
      <c r="M71" s="142"/>
      <c r="N71" s="142"/>
      <c r="O71" s="142"/>
      <c r="P71" s="142"/>
      <c r="Q71" s="142">
        <v>0.1</v>
      </c>
      <c r="R71" s="142">
        <v>0.1</v>
      </c>
      <c r="S71" s="142">
        <v>0.1</v>
      </c>
      <c r="T71" s="147">
        <v>0.1</v>
      </c>
      <c r="U71" s="79">
        <v>0.2</v>
      </c>
      <c r="V71" s="150">
        <v>0.2</v>
      </c>
      <c r="W71" s="150">
        <v>0.2</v>
      </c>
      <c r="X71" s="150">
        <v>0.3</v>
      </c>
      <c r="Y71" s="150">
        <v>0.3</v>
      </c>
      <c r="Z71" s="410">
        <v>0.3</v>
      </c>
      <c r="AA71" s="562">
        <v>0.3</v>
      </c>
      <c r="AB71" s="540">
        <f t="shared" si="0"/>
        <v>2.9999999999999996</v>
      </c>
      <c r="AC71" s="49"/>
    </row>
    <row r="72" spans="1:29" x14ac:dyDescent="0.2">
      <c r="A72" s="8"/>
      <c r="B72" s="34" t="s">
        <v>23</v>
      </c>
      <c r="C72" s="127"/>
      <c r="D72" s="127"/>
      <c r="E72" s="127"/>
      <c r="F72" s="127"/>
      <c r="G72" s="127"/>
      <c r="H72" s="127"/>
      <c r="I72" s="127"/>
      <c r="J72" s="127"/>
      <c r="K72" s="127"/>
      <c r="L72" s="127"/>
      <c r="M72" s="127"/>
      <c r="N72" s="127"/>
      <c r="O72" s="127"/>
      <c r="P72" s="127"/>
      <c r="Q72" s="127"/>
      <c r="R72" s="127"/>
      <c r="S72" s="127">
        <v>0.1</v>
      </c>
      <c r="T72" s="127"/>
      <c r="U72" s="76">
        <v>0.1</v>
      </c>
      <c r="V72" s="149">
        <v>0.2</v>
      </c>
      <c r="W72" s="149">
        <v>0.2</v>
      </c>
      <c r="X72" s="149">
        <v>0.2</v>
      </c>
      <c r="Y72" s="149">
        <v>0.3</v>
      </c>
      <c r="Z72" s="319">
        <v>0.3</v>
      </c>
      <c r="AA72" s="149">
        <v>0.3</v>
      </c>
      <c r="AB72" s="512">
        <f t="shared" si="0"/>
        <v>2.9999999999999996</v>
      </c>
      <c r="AC72" s="49"/>
    </row>
    <row r="73" spans="1:29" x14ac:dyDescent="0.2">
      <c r="A73" s="8"/>
      <c r="B73" s="35" t="s">
        <v>24</v>
      </c>
      <c r="C73" s="127"/>
      <c r="D73" s="127"/>
      <c r="E73" s="127"/>
      <c r="F73" s="127"/>
      <c r="G73" s="127"/>
      <c r="H73" s="127"/>
      <c r="I73" s="127"/>
      <c r="J73" s="127"/>
      <c r="K73" s="127"/>
      <c r="L73" s="127"/>
      <c r="M73" s="127"/>
      <c r="N73" s="127"/>
      <c r="O73" s="127"/>
      <c r="P73" s="127"/>
      <c r="Q73" s="127"/>
      <c r="R73" s="127"/>
      <c r="S73" s="127"/>
      <c r="T73" s="127">
        <v>0.1</v>
      </c>
      <c r="U73" s="76">
        <v>0.2</v>
      </c>
      <c r="V73" s="149">
        <v>0.2</v>
      </c>
      <c r="W73" s="149">
        <v>0.2</v>
      </c>
      <c r="X73" s="149">
        <v>0.4</v>
      </c>
      <c r="Y73" s="149">
        <v>0.3</v>
      </c>
      <c r="Z73" s="409">
        <v>0.4</v>
      </c>
      <c r="AA73" s="561">
        <v>0.4</v>
      </c>
      <c r="AB73" s="565"/>
      <c r="AC73" s="49"/>
    </row>
    <row r="74" spans="1:29" x14ac:dyDescent="0.2">
      <c r="A74" s="4"/>
      <c r="B74" s="26"/>
      <c r="C74" s="1"/>
      <c r="D74" s="1"/>
      <c r="E74" s="1"/>
      <c r="F74" s="1"/>
      <c r="G74" s="1"/>
      <c r="H74" s="1"/>
      <c r="I74" s="1"/>
      <c r="J74" s="1"/>
      <c r="K74" s="1"/>
      <c r="L74" s="1"/>
      <c r="M74" s="1"/>
      <c r="N74" s="1"/>
      <c r="O74" s="7"/>
      <c r="P74" s="7"/>
      <c r="Q74" s="4"/>
      <c r="R74" s="1"/>
      <c r="S74" s="1"/>
      <c r="T74" s="1"/>
      <c r="U74" s="43"/>
      <c r="AC74" s="49"/>
    </row>
    <row r="75" spans="1:29" x14ac:dyDescent="0.2">
      <c r="A75" s="4"/>
      <c r="B75" s="626" t="s">
        <v>62</v>
      </c>
      <c r="C75" s="626"/>
      <c r="D75" s="626"/>
      <c r="E75" s="626"/>
      <c r="F75" s="626"/>
      <c r="G75" s="626"/>
      <c r="H75" s="626"/>
      <c r="I75" s="626"/>
      <c r="J75" s="626"/>
      <c r="K75" s="626"/>
      <c r="L75" s="626"/>
      <c r="M75" s="626"/>
      <c r="N75" s="626"/>
      <c r="O75" s="627"/>
      <c r="P75" s="453"/>
      <c r="Q75" s="4"/>
      <c r="R75" s="1"/>
      <c r="S75" s="1"/>
      <c r="T75" s="1"/>
      <c r="U75" s="43"/>
      <c r="AC75" s="49"/>
    </row>
    <row r="76" spans="1:29" x14ac:dyDescent="0.2">
      <c r="A76" s="4"/>
      <c r="B76" s="628"/>
      <c r="C76" s="628"/>
      <c r="D76" s="628"/>
      <c r="E76" s="628"/>
      <c r="F76" s="628"/>
      <c r="G76" s="628"/>
      <c r="H76" s="628"/>
      <c r="I76" s="628"/>
      <c r="J76" s="628"/>
      <c r="K76" s="628"/>
      <c r="L76" s="628"/>
      <c r="M76" s="628"/>
      <c r="N76" s="628"/>
      <c r="O76" s="629"/>
      <c r="P76" s="454"/>
      <c r="Q76" s="4"/>
      <c r="R76" s="1"/>
      <c r="S76" s="1"/>
      <c r="T76" s="1"/>
      <c r="U76" s="43"/>
      <c r="AC76" s="49"/>
    </row>
    <row r="77" spans="1:29" x14ac:dyDescent="0.2">
      <c r="A77" s="4"/>
      <c r="B77" s="38" t="s">
        <v>97</v>
      </c>
      <c r="C77" s="36"/>
      <c r="D77" s="36"/>
      <c r="E77" s="36"/>
      <c r="F77" s="36"/>
      <c r="G77" s="36"/>
      <c r="H77" s="36"/>
      <c r="I77" s="36"/>
      <c r="J77" s="36"/>
      <c r="K77" s="36"/>
      <c r="L77" s="36"/>
      <c r="M77" s="36"/>
      <c r="N77" s="36"/>
      <c r="O77" s="37"/>
      <c r="P77" s="37"/>
      <c r="Q77" s="5"/>
      <c r="R77" s="1"/>
      <c r="S77" s="1"/>
      <c r="T77" s="1"/>
      <c r="U77" s="43"/>
      <c r="AC77" s="49"/>
    </row>
    <row r="78" spans="1:29" x14ac:dyDescent="0.2">
      <c r="A78" s="4"/>
      <c r="B78" s="270" t="s">
        <v>80</v>
      </c>
      <c r="C78" s="5"/>
      <c r="D78" s="5"/>
      <c r="E78" s="5"/>
      <c r="F78" s="5"/>
      <c r="G78" s="5"/>
      <c r="H78" s="5"/>
      <c r="I78" s="5"/>
      <c r="J78" s="5"/>
      <c r="K78" s="5"/>
      <c r="L78" s="5"/>
      <c r="M78" s="5"/>
      <c r="N78" s="5"/>
      <c r="O78" s="5"/>
      <c r="P78" s="5"/>
      <c r="Q78" s="5"/>
      <c r="R78" s="1"/>
      <c r="S78" s="1"/>
      <c r="T78" s="1"/>
      <c r="U78" s="43"/>
      <c r="AC78" s="49"/>
    </row>
    <row r="79" spans="1:29" x14ac:dyDescent="0.2">
      <c r="A79" s="4"/>
      <c r="B79" s="1"/>
      <c r="C79" s="1"/>
      <c r="D79" s="1"/>
      <c r="E79" s="1"/>
      <c r="F79" s="1"/>
      <c r="G79" s="1"/>
      <c r="H79" s="1"/>
      <c r="I79" s="1"/>
      <c r="J79" s="1"/>
      <c r="K79" s="1"/>
      <c r="L79" s="1"/>
      <c r="M79" s="1"/>
      <c r="N79" s="1"/>
      <c r="O79" s="1"/>
      <c r="P79" s="1"/>
      <c r="Q79" s="1"/>
      <c r="R79" s="1"/>
      <c r="S79" s="1"/>
      <c r="T79" s="1"/>
      <c r="U79" s="43"/>
      <c r="AC79" s="49"/>
    </row>
    <row r="80" spans="1:29" ht="17" x14ac:dyDescent="0.2">
      <c r="A80" s="4"/>
      <c r="B80" s="42" t="s">
        <v>64</v>
      </c>
      <c r="C80" s="1"/>
      <c r="D80" s="1"/>
      <c r="E80" s="1"/>
      <c r="F80" s="1"/>
      <c r="G80" s="1"/>
      <c r="H80" s="1"/>
      <c r="I80" s="1"/>
      <c r="J80" s="1"/>
      <c r="K80" s="1"/>
      <c r="L80" s="1"/>
      <c r="M80" s="1"/>
      <c r="N80" s="1"/>
      <c r="O80" s="1"/>
      <c r="P80" s="1"/>
      <c r="Q80" s="1"/>
      <c r="R80" s="1"/>
      <c r="S80" s="1"/>
      <c r="T80" s="1"/>
      <c r="U80" s="43"/>
      <c r="AC80" s="49"/>
    </row>
    <row r="81" spans="1:29" ht="17" x14ac:dyDescent="0.2">
      <c r="A81" s="4"/>
      <c r="B81" s="42" t="s">
        <v>66</v>
      </c>
      <c r="C81" s="1"/>
      <c r="D81" s="1"/>
      <c r="E81" s="1"/>
      <c r="F81" s="1"/>
      <c r="G81" s="1"/>
      <c r="H81" s="1"/>
      <c r="I81" s="1"/>
      <c r="J81" s="1"/>
      <c r="K81" s="1"/>
      <c r="L81" s="1"/>
      <c r="M81" s="1"/>
      <c r="N81" s="1"/>
      <c r="O81" s="1"/>
      <c r="P81" s="1"/>
      <c r="Q81" s="1"/>
      <c r="R81" s="1"/>
      <c r="S81" s="1"/>
      <c r="T81" s="1"/>
      <c r="U81" s="43"/>
      <c r="AC81" s="49"/>
    </row>
    <row r="82" spans="1:29" x14ac:dyDescent="0.2">
      <c r="A82" s="4"/>
      <c r="B82" s="42" t="s">
        <v>81</v>
      </c>
      <c r="C82" s="1"/>
      <c r="D82" s="1"/>
      <c r="E82" s="1"/>
      <c r="F82" s="1"/>
      <c r="G82" s="1"/>
      <c r="H82" s="1"/>
      <c r="I82" s="1"/>
      <c r="J82" s="1"/>
      <c r="K82" s="1"/>
      <c r="L82" s="1"/>
      <c r="M82" s="1"/>
      <c r="N82" s="1"/>
      <c r="O82" s="1"/>
      <c r="P82" s="1"/>
      <c r="Q82" s="1"/>
      <c r="R82" s="1"/>
      <c r="S82" s="1"/>
      <c r="T82" s="1"/>
      <c r="U82" s="43"/>
      <c r="AC82" s="49"/>
    </row>
    <row r="83" spans="1:29" ht="17" x14ac:dyDescent="0.2">
      <c r="A83" s="4"/>
      <c r="B83" s="42" t="s">
        <v>68</v>
      </c>
      <c r="C83" s="1"/>
      <c r="D83" s="1"/>
      <c r="E83" s="1"/>
      <c r="F83" s="1"/>
      <c r="G83" s="1"/>
      <c r="H83" s="1"/>
      <c r="I83" s="1"/>
      <c r="J83" s="1"/>
      <c r="K83" s="1"/>
      <c r="L83" s="1"/>
      <c r="M83" s="1"/>
      <c r="N83" s="1"/>
      <c r="O83" s="1"/>
      <c r="P83" s="1"/>
      <c r="Q83" s="1"/>
      <c r="R83" s="1"/>
      <c r="S83" s="1"/>
      <c r="T83" s="1"/>
      <c r="U83" s="43"/>
      <c r="AC83" s="49"/>
    </row>
    <row r="84" spans="1:29" ht="17" x14ac:dyDescent="0.2">
      <c r="A84" s="4"/>
      <c r="B84" s="171" t="s">
        <v>69</v>
      </c>
      <c r="C84" s="1"/>
      <c r="D84" s="1"/>
      <c r="E84" s="1"/>
      <c r="F84" s="1"/>
      <c r="G84" s="1"/>
      <c r="H84" s="1"/>
      <c r="I84" s="1"/>
      <c r="J84" s="1"/>
      <c r="K84" s="1"/>
      <c r="L84" s="1"/>
      <c r="M84" s="1"/>
      <c r="N84" s="1"/>
      <c r="O84" s="1"/>
      <c r="P84" s="1"/>
      <c r="Q84" s="1"/>
      <c r="R84" s="1"/>
      <c r="S84" s="1"/>
      <c r="T84" s="1"/>
      <c r="U84" s="43"/>
      <c r="AC84" s="49"/>
    </row>
    <row r="85" spans="1:29" ht="17" x14ac:dyDescent="0.2">
      <c r="A85" s="4"/>
      <c r="B85" s="42" t="s">
        <v>70</v>
      </c>
      <c r="C85" s="1"/>
      <c r="D85" s="1"/>
      <c r="E85" s="1"/>
      <c r="F85" s="1"/>
      <c r="G85" s="1"/>
      <c r="H85" s="1"/>
      <c r="I85" s="1"/>
      <c r="J85" s="1"/>
      <c r="K85" s="1"/>
      <c r="L85" s="1"/>
      <c r="M85" s="1"/>
      <c r="N85" s="1"/>
      <c r="O85" s="1"/>
      <c r="P85" s="1"/>
      <c r="Q85" s="1"/>
      <c r="R85" s="1"/>
      <c r="S85" s="1"/>
      <c r="T85" s="1"/>
      <c r="U85" s="43"/>
      <c r="AC85" s="49"/>
    </row>
    <row r="86" spans="1:29" x14ac:dyDescent="0.2">
      <c r="A86" s="4"/>
      <c r="B86" s="42" t="s">
        <v>71</v>
      </c>
      <c r="C86" s="1"/>
      <c r="D86" s="1"/>
      <c r="E86" s="1"/>
      <c r="F86" s="1"/>
      <c r="G86" s="1"/>
      <c r="H86" s="1"/>
      <c r="I86" s="1"/>
      <c r="J86" s="1"/>
      <c r="K86" s="1"/>
      <c r="L86" s="1"/>
      <c r="M86" s="1"/>
      <c r="N86" s="1"/>
      <c r="O86" s="1"/>
      <c r="P86" s="1"/>
      <c r="Q86" s="1"/>
      <c r="R86" s="1"/>
      <c r="S86" s="1"/>
      <c r="T86" s="1"/>
      <c r="U86" s="43"/>
      <c r="AC86" s="49"/>
    </row>
    <row r="87" spans="1:29" ht="17" x14ac:dyDescent="0.2">
      <c r="A87" s="1"/>
      <c r="B87" s="39" t="s">
        <v>72</v>
      </c>
      <c r="C87" s="1"/>
      <c r="D87" s="1"/>
      <c r="E87" s="1"/>
      <c r="F87" s="1"/>
      <c r="G87" s="1"/>
      <c r="H87" s="1"/>
      <c r="I87" s="1"/>
      <c r="J87" s="1"/>
      <c r="K87" s="1"/>
      <c r="L87" s="1"/>
      <c r="M87" s="1"/>
      <c r="N87" s="1"/>
      <c r="O87" s="1"/>
      <c r="P87" s="1"/>
      <c r="Q87" s="1"/>
      <c r="R87" s="1"/>
      <c r="S87" s="1"/>
      <c r="T87" s="1"/>
      <c r="U87" s="43"/>
      <c r="AC87" s="49"/>
    </row>
    <row r="88" spans="1:29" ht="17" x14ac:dyDescent="0.2">
      <c r="A88" s="1"/>
      <c r="B88" s="39" t="s">
        <v>73</v>
      </c>
      <c r="C88" s="1"/>
      <c r="D88" s="1"/>
      <c r="E88" s="1"/>
      <c r="F88" s="1"/>
      <c r="G88" s="1"/>
      <c r="H88" s="1"/>
      <c r="I88" s="1"/>
      <c r="J88" s="1"/>
      <c r="K88" s="1"/>
      <c r="L88" s="1"/>
      <c r="M88" s="1"/>
      <c r="N88" s="1"/>
      <c r="O88" s="1"/>
      <c r="P88" s="1"/>
      <c r="Q88" s="1"/>
      <c r="R88" s="1"/>
      <c r="S88" s="1"/>
      <c r="T88" s="1"/>
      <c r="U88" s="43"/>
      <c r="AC88" s="49"/>
    </row>
    <row r="89" spans="1:29" x14ac:dyDescent="0.2">
      <c r="A89" s="1"/>
      <c r="B89" s="1"/>
      <c r="C89" s="1"/>
      <c r="D89" s="1"/>
      <c r="E89" s="1"/>
      <c r="F89" s="1"/>
      <c r="G89" s="1"/>
      <c r="H89" s="1"/>
      <c r="I89" s="1"/>
      <c r="J89" s="1"/>
      <c r="K89" s="1"/>
      <c r="L89" s="1"/>
      <c r="M89" s="1"/>
      <c r="N89" s="1"/>
      <c r="O89" s="1"/>
      <c r="P89" s="1"/>
      <c r="Q89" s="1"/>
      <c r="R89" s="1"/>
      <c r="S89" s="1"/>
      <c r="T89" s="1"/>
      <c r="U89" s="43"/>
      <c r="AC89" s="49"/>
    </row>
    <row r="90" spans="1:29" x14ac:dyDescent="0.2">
      <c r="V90" s="2"/>
      <c r="W90" s="2"/>
      <c r="X90" s="2"/>
      <c r="Y90" s="2"/>
      <c r="Z90" s="2"/>
      <c r="AA90" s="2"/>
      <c r="AB90" s="2"/>
    </row>
    <row r="91" spans="1:29" x14ac:dyDescent="0.2">
      <c r="V91" s="2"/>
      <c r="W91" s="2"/>
      <c r="X91" s="2"/>
      <c r="Y91" s="2"/>
      <c r="Z91" s="2"/>
      <c r="AA91" s="2"/>
      <c r="AB91" s="2"/>
    </row>
    <row r="92" spans="1:29" x14ac:dyDescent="0.2">
      <c r="V92" s="2"/>
      <c r="W92" s="2"/>
      <c r="X92" s="2"/>
      <c r="Y92" s="2"/>
      <c r="Z92" s="2"/>
      <c r="AA92" s="2"/>
      <c r="AB92" s="2"/>
    </row>
    <row r="93" spans="1:29" x14ac:dyDescent="0.2">
      <c r="V93" s="2"/>
      <c r="W93" s="2"/>
      <c r="X93" s="2"/>
      <c r="Y93" s="2"/>
      <c r="Z93" s="2"/>
      <c r="AA93" s="2"/>
      <c r="AB93" s="2"/>
    </row>
    <row r="94" spans="1:29" x14ac:dyDescent="0.2">
      <c r="V94" s="2"/>
      <c r="W94" s="2"/>
      <c r="X94" s="2"/>
      <c r="Y94" s="2"/>
      <c r="Z94" s="2"/>
      <c r="AA94" s="2"/>
      <c r="AB94" s="2"/>
    </row>
    <row r="95" spans="1:29" x14ac:dyDescent="0.2">
      <c r="E95" s="29"/>
      <c r="V95" s="2"/>
      <c r="W95" s="2"/>
      <c r="X95" s="2"/>
      <c r="Y95" s="2"/>
      <c r="Z95" s="2"/>
      <c r="AA95" s="2"/>
      <c r="AB95" s="2"/>
    </row>
    <row r="96" spans="1:29" x14ac:dyDescent="0.2">
      <c r="E96" s="29"/>
      <c r="V96" s="2"/>
      <c r="W96" s="2"/>
      <c r="X96" s="2"/>
      <c r="Y96" s="2"/>
      <c r="Z96" s="2"/>
      <c r="AA96" s="2"/>
      <c r="AB96" s="2"/>
    </row>
    <row r="97" spans="5:28" x14ac:dyDescent="0.2">
      <c r="E97" s="29"/>
      <c r="V97" s="2"/>
      <c r="W97" s="2"/>
      <c r="X97" s="2"/>
      <c r="Y97" s="2"/>
      <c r="Z97" s="2"/>
      <c r="AA97" s="2"/>
      <c r="AB97" s="2"/>
    </row>
    <row r="98" spans="5:28" x14ac:dyDescent="0.2">
      <c r="E98" s="29"/>
      <c r="V98" s="2"/>
      <c r="W98" s="2"/>
      <c r="X98" s="2"/>
      <c r="Y98" s="2"/>
      <c r="Z98" s="2"/>
      <c r="AA98" s="2"/>
      <c r="AB98" s="2"/>
    </row>
    <row r="99" spans="5:28" x14ac:dyDescent="0.2">
      <c r="E99" s="29"/>
      <c r="V99" s="2"/>
      <c r="W99" s="2"/>
      <c r="X99" s="2"/>
      <c r="Y99" s="2"/>
      <c r="Z99" s="2"/>
      <c r="AA99" s="2"/>
      <c r="AB99" s="2"/>
    </row>
    <row r="100" spans="5:28" x14ac:dyDescent="0.2">
      <c r="E100" s="29"/>
      <c r="V100" s="2"/>
      <c r="W100" s="2"/>
      <c r="X100" s="2"/>
      <c r="Y100" s="2"/>
      <c r="Z100" s="2"/>
      <c r="AA100" s="2"/>
      <c r="AB100" s="2"/>
    </row>
    <row r="101" spans="5:28" x14ac:dyDescent="0.2">
      <c r="E101" s="29"/>
      <c r="V101" s="2"/>
      <c r="W101" s="2"/>
      <c r="X101" s="2"/>
      <c r="Y101" s="2"/>
      <c r="Z101" s="2"/>
      <c r="AA101" s="2"/>
      <c r="AB101" s="2"/>
    </row>
    <row r="102" spans="5:28" x14ac:dyDescent="0.2">
      <c r="E102" s="29"/>
      <c r="V102" s="2"/>
      <c r="W102" s="2"/>
      <c r="X102" s="2"/>
      <c r="Y102" s="2"/>
      <c r="Z102" s="2"/>
      <c r="AA102" s="2"/>
      <c r="AB102" s="2"/>
    </row>
    <row r="103" spans="5:28" x14ac:dyDescent="0.2">
      <c r="E103" s="29"/>
      <c r="V103" s="2"/>
      <c r="W103" s="2"/>
      <c r="X103" s="2"/>
      <c r="Y103" s="2"/>
      <c r="Z103" s="2"/>
      <c r="AA103" s="2"/>
      <c r="AB103" s="2"/>
    </row>
    <row r="104" spans="5:28" x14ac:dyDescent="0.2">
      <c r="E104" s="29"/>
      <c r="V104" s="2"/>
      <c r="W104" s="2"/>
      <c r="X104" s="2"/>
      <c r="Y104" s="2"/>
      <c r="Z104" s="2"/>
      <c r="AA104" s="2"/>
      <c r="AB104" s="2"/>
    </row>
    <row r="105" spans="5:28" x14ac:dyDescent="0.2">
      <c r="E105" s="29"/>
      <c r="V105" s="2"/>
      <c r="W105" s="2"/>
      <c r="X105" s="2"/>
      <c r="Y105" s="2"/>
      <c r="Z105" s="2"/>
      <c r="AA105" s="2"/>
      <c r="AB105" s="2"/>
    </row>
    <row r="106" spans="5:28" x14ac:dyDescent="0.2">
      <c r="E106" s="29"/>
      <c r="V106" s="2"/>
      <c r="W106" s="2"/>
      <c r="X106" s="2"/>
      <c r="Y106" s="2"/>
      <c r="Z106" s="2"/>
      <c r="AA106" s="2"/>
      <c r="AB106" s="2"/>
    </row>
    <row r="107" spans="5:28" x14ac:dyDescent="0.2">
      <c r="E107" s="29"/>
      <c r="V107" s="2"/>
      <c r="W107" s="2"/>
      <c r="X107" s="2"/>
      <c r="Y107" s="2"/>
      <c r="Z107" s="2"/>
      <c r="AA107" s="2"/>
      <c r="AB107" s="2"/>
    </row>
    <row r="108" spans="5:28" x14ac:dyDescent="0.2">
      <c r="E108" s="29"/>
      <c r="V108" s="2"/>
      <c r="W108" s="2"/>
      <c r="X108" s="2"/>
      <c r="Y108" s="2"/>
      <c r="Z108" s="2"/>
      <c r="AA108" s="2"/>
      <c r="AB108" s="2"/>
    </row>
    <row r="109" spans="5:28" x14ac:dyDescent="0.2">
      <c r="E109" s="29"/>
      <c r="V109" s="2"/>
      <c r="W109" s="2"/>
      <c r="X109" s="2"/>
      <c r="Y109" s="2"/>
      <c r="Z109" s="2"/>
      <c r="AA109" s="2"/>
      <c r="AB109" s="2"/>
    </row>
    <row r="110" spans="5:28" x14ac:dyDescent="0.2">
      <c r="E110" s="29"/>
      <c r="V110" s="2"/>
      <c r="W110" s="2"/>
      <c r="X110" s="2"/>
      <c r="Y110" s="2"/>
      <c r="Z110" s="2"/>
      <c r="AA110" s="2"/>
      <c r="AB110" s="2"/>
    </row>
    <row r="111" spans="5:28" x14ac:dyDescent="0.2">
      <c r="E111" s="29"/>
      <c r="V111" s="2"/>
      <c r="W111" s="2"/>
      <c r="X111" s="2"/>
      <c r="Y111" s="2"/>
      <c r="Z111" s="2"/>
      <c r="AA111" s="2"/>
      <c r="AB111" s="2"/>
    </row>
  </sheetData>
  <mergeCells count="1">
    <mergeCell ref="B75:O76"/>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01"/>
  <sheetViews>
    <sheetView zoomScale="120" zoomScaleNormal="120" workbookViewId="0">
      <pane xSplit="2" ySplit="8" topLeftCell="C9" activePane="bottomRight" state="frozen"/>
      <selection pane="topRight"/>
      <selection pane="bottomLeft"/>
      <selection pane="bottomRight" activeCell="AC19" sqref="AC19"/>
    </sheetView>
  </sheetViews>
  <sheetFormatPr baseColWidth="10" defaultColWidth="8.83203125" defaultRowHeight="15" x14ac:dyDescent="0.2"/>
  <cols>
    <col min="2" max="2" width="57.5" customWidth="1"/>
    <col min="3" max="20" width="5.1640625" customWidth="1"/>
    <col min="21" max="24" width="5.1640625" bestFit="1" customWidth="1"/>
    <col min="25" max="26" width="5" bestFit="1" customWidth="1"/>
    <col min="27" max="27" width="5.1640625" bestFit="1" customWidth="1"/>
    <col min="28" max="28" width="12.5" customWidth="1"/>
  </cols>
  <sheetData>
    <row r="1" spans="1:29" ht="26" customHeight="1" x14ac:dyDescent="0.2">
      <c r="A1" s="4"/>
      <c r="B1" s="1"/>
      <c r="C1" s="1"/>
      <c r="D1" s="1"/>
      <c r="E1" s="1"/>
      <c r="F1" s="1"/>
      <c r="G1" s="1"/>
      <c r="H1" s="1"/>
      <c r="I1" s="1"/>
      <c r="J1" s="1"/>
      <c r="K1" s="1"/>
      <c r="L1" s="1"/>
      <c r="M1" s="1"/>
      <c r="N1" s="1"/>
      <c r="O1" s="1"/>
      <c r="P1" s="1"/>
      <c r="Q1" s="634"/>
      <c r="R1" s="635"/>
      <c r="S1" s="635"/>
      <c r="T1" s="1"/>
      <c r="U1" s="1"/>
      <c r="V1" s="43"/>
      <c r="W1" s="43"/>
      <c r="X1" s="43"/>
      <c r="Y1" s="43"/>
      <c r="Z1" s="43"/>
      <c r="AA1" s="43"/>
      <c r="AB1" s="43"/>
      <c r="AC1" s="49"/>
    </row>
    <row r="2" spans="1:29" ht="23" customHeight="1" x14ac:dyDescent="0.2">
      <c r="A2" s="4"/>
      <c r="B2" s="1"/>
      <c r="C2" s="49"/>
      <c r="D2" s="1"/>
      <c r="E2" s="1"/>
      <c r="F2" s="1"/>
      <c r="G2" s="1"/>
      <c r="H2" s="1"/>
      <c r="I2" s="1"/>
      <c r="J2" s="1"/>
      <c r="K2" s="1"/>
      <c r="L2" s="1"/>
      <c r="M2" s="1"/>
      <c r="N2" s="1"/>
      <c r="O2" s="1"/>
      <c r="P2" s="1"/>
      <c r="Q2" s="634"/>
      <c r="R2" s="635"/>
      <c r="S2" s="635"/>
      <c r="T2" s="1"/>
      <c r="U2" s="1"/>
      <c r="V2" s="43"/>
      <c r="W2" s="43"/>
      <c r="X2" s="43"/>
      <c r="Y2" s="43"/>
      <c r="Z2" s="43"/>
      <c r="AA2" s="43"/>
      <c r="AB2" s="43"/>
      <c r="AC2" s="49"/>
    </row>
    <row r="3" spans="1:29" ht="24" x14ac:dyDescent="0.3">
      <c r="A3" s="4"/>
      <c r="B3" s="173" t="s">
        <v>105</v>
      </c>
      <c r="C3" s="49"/>
      <c r="D3" s="3"/>
      <c r="E3" s="3"/>
      <c r="F3" s="3"/>
      <c r="G3" s="3"/>
      <c r="H3" s="3"/>
      <c r="I3" s="3"/>
      <c r="J3" s="3"/>
      <c r="K3" s="3"/>
      <c r="L3" s="3"/>
      <c r="M3" s="3"/>
      <c r="N3" s="3"/>
      <c r="O3" s="3"/>
      <c r="P3" s="3"/>
      <c r="Q3" s="634"/>
      <c r="R3" s="635"/>
      <c r="S3" s="635"/>
      <c r="T3" s="1"/>
      <c r="U3" s="1"/>
      <c r="V3" s="43"/>
      <c r="W3" s="43"/>
      <c r="X3" s="43"/>
      <c r="Y3" s="43"/>
      <c r="Z3" s="43"/>
      <c r="AA3" s="43"/>
      <c r="AB3" s="43"/>
      <c r="AC3" s="49"/>
    </row>
    <row r="4" spans="1:29" ht="19" x14ac:dyDescent="0.25">
      <c r="A4" s="4"/>
      <c r="B4" s="10" t="s">
        <v>75</v>
      </c>
      <c r="C4" s="10"/>
      <c r="D4" s="3"/>
      <c r="E4" s="3"/>
      <c r="F4" s="3"/>
      <c r="G4" s="3"/>
      <c r="H4" s="3"/>
      <c r="I4" s="3"/>
      <c r="J4" s="3"/>
      <c r="K4" s="3"/>
      <c r="L4" s="3"/>
      <c r="M4" s="3"/>
      <c r="N4" s="3"/>
      <c r="O4" s="3"/>
      <c r="P4" s="3"/>
      <c r="Q4" s="634"/>
      <c r="R4" s="635"/>
      <c r="S4" s="635"/>
      <c r="T4" s="1"/>
      <c r="U4" s="1"/>
      <c r="V4" s="43"/>
      <c r="W4" s="43"/>
      <c r="X4" s="43"/>
      <c r="Y4" s="43"/>
      <c r="Z4" s="43"/>
      <c r="AA4" s="43"/>
      <c r="AB4" s="43"/>
      <c r="AC4" s="49"/>
    </row>
    <row r="5" spans="1:29" ht="16" x14ac:dyDescent="0.2">
      <c r="A5" s="4"/>
      <c r="B5" s="11" t="s">
        <v>20</v>
      </c>
      <c r="C5" s="49"/>
      <c r="D5" s="3"/>
      <c r="E5" s="3"/>
      <c r="F5" s="3"/>
      <c r="G5" s="3"/>
      <c r="H5" s="3"/>
      <c r="I5" s="3"/>
      <c r="J5" s="3"/>
      <c r="K5" s="3"/>
      <c r="L5" s="3"/>
      <c r="M5" s="3"/>
      <c r="N5" s="3"/>
      <c r="O5" s="3"/>
      <c r="P5" s="3"/>
      <c r="Q5" s="634"/>
      <c r="R5" s="635"/>
      <c r="S5" s="635"/>
      <c r="T5" s="1"/>
      <c r="U5" s="1"/>
      <c r="V5" s="43"/>
      <c r="W5" s="43"/>
      <c r="X5" s="43"/>
      <c r="Y5" s="43"/>
      <c r="Z5" s="43"/>
      <c r="AA5" s="43"/>
      <c r="AB5" s="43"/>
      <c r="AC5" s="49"/>
    </row>
    <row r="6" spans="1:29" x14ac:dyDescent="0.2">
      <c r="A6" s="4"/>
      <c r="B6" s="12"/>
      <c r="C6" s="1"/>
      <c r="D6" s="1"/>
      <c r="E6" s="1"/>
      <c r="F6" s="1"/>
      <c r="G6" s="1"/>
      <c r="H6" s="1"/>
      <c r="I6" s="1"/>
      <c r="J6" s="1"/>
      <c r="K6" s="1"/>
      <c r="L6" s="1"/>
      <c r="M6" s="1"/>
      <c r="N6" s="1"/>
      <c r="O6" s="1"/>
      <c r="P6" s="1"/>
      <c r="Q6" s="634"/>
      <c r="R6" s="635"/>
      <c r="S6" s="635"/>
      <c r="T6" s="1"/>
      <c r="U6" s="1"/>
      <c r="V6" s="43"/>
      <c r="W6" s="43"/>
      <c r="X6" s="43"/>
      <c r="Y6" s="43"/>
      <c r="Z6" s="43"/>
      <c r="AA6" s="43"/>
      <c r="AB6" s="43"/>
      <c r="AC6" s="49"/>
    </row>
    <row r="7" spans="1:29" ht="30" x14ac:dyDescent="0.2">
      <c r="A7" s="6"/>
      <c r="B7" s="1"/>
      <c r="C7" s="41">
        <v>1999</v>
      </c>
      <c r="D7" s="41">
        <v>2000</v>
      </c>
      <c r="E7" s="41">
        <v>2001</v>
      </c>
      <c r="F7" s="41">
        <v>2002</v>
      </c>
      <c r="G7" s="41">
        <v>2003</v>
      </c>
      <c r="H7" s="41">
        <v>2004</v>
      </c>
      <c r="I7" s="41">
        <v>2005</v>
      </c>
      <c r="J7" s="41">
        <v>2006</v>
      </c>
      <c r="K7" s="41">
        <v>2007</v>
      </c>
      <c r="L7" s="41">
        <v>2008</v>
      </c>
      <c r="M7" s="41">
        <v>2009</v>
      </c>
      <c r="N7" s="41">
        <v>2010</v>
      </c>
      <c r="O7" s="41">
        <v>2011</v>
      </c>
      <c r="P7" s="41">
        <v>2012</v>
      </c>
      <c r="Q7" s="41">
        <v>2013</v>
      </c>
      <c r="R7" s="41">
        <v>2014</v>
      </c>
      <c r="S7" s="41">
        <v>2015</v>
      </c>
      <c r="T7" s="41">
        <v>2016</v>
      </c>
      <c r="U7" s="41">
        <v>2017</v>
      </c>
      <c r="V7" s="75">
        <v>2018</v>
      </c>
      <c r="W7" s="75">
        <v>2019</v>
      </c>
      <c r="X7" s="75">
        <v>2020</v>
      </c>
      <c r="Y7" s="75">
        <v>2021</v>
      </c>
      <c r="Z7" s="75">
        <v>2022</v>
      </c>
      <c r="AA7" s="75">
        <v>2023</v>
      </c>
      <c r="AB7" s="75" t="s">
        <v>83</v>
      </c>
      <c r="AC7" s="49"/>
    </row>
    <row r="8" spans="1:29" x14ac:dyDescent="0.2">
      <c r="A8" s="6"/>
      <c r="B8" s="72" t="s">
        <v>106</v>
      </c>
      <c r="C8" s="73">
        <v>6.1</v>
      </c>
      <c r="D8" s="73">
        <v>6.2</v>
      </c>
      <c r="E8" s="73">
        <v>6.8</v>
      </c>
      <c r="F8" s="73">
        <v>8.1999999999999993</v>
      </c>
      <c r="G8" s="73">
        <v>8.9</v>
      </c>
      <c r="H8" s="73">
        <v>9.4</v>
      </c>
      <c r="I8" s="73">
        <v>10.1</v>
      </c>
      <c r="J8" s="73">
        <v>11.5</v>
      </c>
      <c r="K8" s="73">
        <v>11.9</v>
      </c>
      <c r="L8" s="73">
        <v>11.9</v>
      </c>
      <c r="M8" s="73">
        <v>11.9</v>
      </c>
      <c r="N8" s="73">
        <v>12.3</v>
      </c>
      <c r="O8" s="73">
        <v>13.2</v>
      </c>
      <c r="P8" s="73">
        <v>13.1</v>
      </c>
      <c r="Q8" s="73">
        <v>13.8</v>
      </c>
      <c r="R8" s="73">
        <v>14.7</v>
      </c>
      <c r="S8" s="73">
        <v>16.3</v>
      </c>
      <c r="T8" s="73">
        <v>19.8</v>
      </c>
      <c r="U8" s="73">
        <v>21.7</v>
      </c>
      <c r="V8" s="233">
        <v>20.7</v>
      </c>
      <c r="W8" s="233">
        <v>21.6</v>
      </c>
      <c r="X8" s="233">
        <v>28.3</v>
      </c>
      <c r="Y8" s="84">
        <v>32.4</v>
      </c>
      <c r="Z8" s="84">
        <v>32.6</v>
      </c>
      <c r="AA8" s="84">
        <v>31.3</v>
      </c>
      <c r="AB8" s="421">
        <f>AA8/S8</f>
        <v>1.9202453987730062</v>
      </c>
      <c r="AC8" s="49"/>
    </row>
    <row r="9" spans="1:29" x14ac:dyDescent="0.2">
      <c r="A9" s="6"/>
      <c r="B9" s="235" t="s">
        <v>23</v>
      </c>
      <c r="C9" s="236">
        <v>3.9</v>
      </c>
      <c r="D9" s="236">
        <v>4.0999999999999996</v>
      </c>
      <c r="E9" s="236">
        <v>4.5999999999999996</v>
      </c>
      <c r="F9" s="236">
        <v>5.8</v>
      </c>
      <c r="G9" s="236">
        <v>6.4</v>
      </c>
      <c r="H9" s="236">
        <v>6.9</v>
      </c>
      <c r="I9" s="236">
        <v>7.3</v>
      </c>
      <c r="J9" s="236">
        <v>8.1999999999999993</v>
      </c>
      <c r="K9" s="236">
        <v>8.8000000000000007</v>
      </c>
      <c r="L9" s="236">
        <v>8.9</v>
      </c>
      <c r="M9" s="236">
        <v>9.1</v>
      </c>
      <c r="N9" s="236">
        <v>9.6</v>
      </c>
      <c r="O9" s="599">
        <v>10.199999999999999</v>
      </c>
      <c r="P9" s="599">
        <v>10.199999999999999</v>
      </c>
      <c r="Q9" s="600">
        <v>10.6</v>
      </c>
      <c r="R9" s="600">
        <v>11.1</v>
      </c>
      <c r="S9" s="600">
        <v>11.8</v>
      </c>
      <c r="T9" s="600">
        <v>13.4</v>
      </c>
      <c r="U9" s="600">
        <v>14.4</v>
      </c>
      <c r="V9" s="592">
        <v>13.6</v>
      </c>
      <c r="W9" s="302">
        <v>13.7</v>
      </c>
      <c r="X9" s="594">
        <v>17.100000000000001</v>
      </c>
      <c r="Y9" s="92">
        <v>19.600000000000001</v>
      </c>
      <c r="Z9" s="594">
        <v>19.399999999999999</v>
      </c>
      <c r="AA9" s="594">
        <v>18.3</v>
      </c>
      <c r="AB9" s="575">
        <f>AA9/S9</f>
        <v>1.5508474576271185</v>
      </c>
      <c r="AC9" s="49"/>
    </row>
    <row r="10" spans="1:29" x14ac:dyDescent="0.2">
      <c r="A10" s="6"/>
      <c r="B10" s="237" t="s">
        <v>24</v>
      </c>
      <c r="C10" s="193">
        <v>8.1999999999999993</v>
      </c>
      <c r="D10" s="193">
        <v>8.3000000000000007</v>
      </c>
      <c r="E10" s="193">
        <v>9</v>
      </c>
      <c r="F10" s="193">
        <v>10.6</v>
      </c>
      <c r="G10" s="193">
        <v>11.5</v>
      </c>
      <c r="H10" s="193">
        <v>11.8</v>
      </c>
      <c r="I10" s="193">
        <v>12.8</v>
      </c>
      <c r="J10" s="193">
        <v>14.8</v>
      </c>
      <c r="K10" s="193">
        <v>14.9</v>
      </c>
      <c r="L10" s="193">
        <v>14.9</v>
      </c>
      <c r="M10" s="193">
        <v>14.8</v>
      </c>
      <c r="N10" s="193">
        <v>15</v>
      </c>
      <c r="O10" s="601">
        <v>16.100000000000001</v>
      </c>
      <c r="P10" s="601">
        <v>16.100000000000001</v>
      </c>
      <c r="Q10" s="602">
        <v>17</v>
      </c>
      <c r="R10" s="602">
        <v>18.3</v>
      </c>
      <c r="S10" s="602">
        <v>20.8</v>
      </c>
      <c r="T10" s="602">
        <v>26.2</v>
      </c>
      <c r="U10" s="602">
        <v>29.1</v>
      </c>
      <c r="V10" s="583">
        <v>27.9</v>
      </c>
      <c r="W10" s="94">
        <v>29.6</v>
      </c>
      <c r="X10" s="94">
        <v>39.5</v>
      </c>
      <c r="Y10" s="94">
        <v>45.1</v>
      </c>
      <c r="Z10" s="94">
        <v>45.6</v>
      </c>
      <c r="AA10" s="94">
        <v>44.3</v>
      </c>
      <c r="AB10" s="574">
        <f t="shared" ref="AB10:AB16" si="0">AA10/S10</f>
        <v>2.1298076923076921</v>
      </c>
      <c r="AC10" s="49"/>
    </row>
    <row r="11" spans="1:29" x14ac:dyDescent="0.2">
      <c r="A11" s="6"/>
      <c r="B11" s="239" t="s">
        <v>107</v>
      </c>
      <c r="C11" s="240">
        <v>6.2</v>
      </c>
      <c r="D11" s="240">
        <v>6.6</v>
      </c>
      <c r="E11" s="240">
        <v>7.4</v>
      </c>
      <c r="F11" s="240">
        <v>9.1999999999999993</v>
      </c>
      <c r="G11" s="240">
        <v>10.199999999999999</v>
      </c>
      <c r="H11" s="240">
        <v>11</v>
      </c>
      <c r="I11" s="240">
        <v>11.8</v>
      </c>
      <c r="J11" s="240">
        <v>13.6</v>
      </c>
      <c r="K11" s="240">
        <v>14.5</v>
      </c>
      <c r="L11" s="240">
        <v>14.8</v>
      </c>
      <c r="M11" s="240">
        <v>15</v>
      </c>
      <c r="N11" s="240">
        <v>15.7</v>
      </c>
      <c r="O11" s="603">
        <v>16.899999999999999</v>
      </c>
      <c r="P11" s="603">
        <v>16.8</v>
      </c>
      <c r="Q11" s="603">
        <v>17.600000000000001</v>
      </c>
      <c r="R11" s="603">
        <v>19</v>
      </c>
      <c r="S11" s="603">
        <v>21.1</v>
      </c>
      <c r="T11" s="603">
        <v>25.3</v>
      </c>
      <c r="U11" s="603">
        <v>27.5</v>
      </c>
      <c r="V11" s="604">
        <v>25.9</v>
      </c>
      <c r="W11" s="604">
        <v>26.2</v>
      </c>
      <c r="X11" s="604">
        <v>33.1</v>
      </c>
      <c r="Y11" s="604">
        <v>36.799999999999997</v>
      </c>
      <c r="Z11" s="605">
        <v>35.6</v>
      </c>
      <c r="AA11" s="605">
        <v>33.1</v>
      </c>
      <c r="AB11" s="606">
        <f>AA11/S11</f>
        <v>1.5687203791469193</v>
      </c>
      <c r="AC11" s="49"/>
    </row>
    <row r="12" spans="1:29" x14ac:dyDescent="0.2">
      <c r="A12" s="6"/>
      <c r="B12" s="188" t="s">
        <v>108</v>
      </c>
      <c r="C12" s="189">
        <v>4.3</v>
      </c>
      <c r="D12" s="189">
        <v>4.5</v>
      </c>
      <c r="E12" s="189">
        <v>5.3</v>
      </c>
      <c r="F12" s="189">
        <v>6.8</v>
      </c>
      <c r="G12" s="189">
        <v>7.5</v>
      </c>
      <c r="H12" s="189">
        <v>8.3000000000000007</v>
      </c>
      <c r="I12" s="189">
        <v>8.8000000000000007</v>
      </c>
      <c r="J12" s="189">
        <v>10</v>
      </c>
      <c r="K12" s="189">
        <v>11</v>
      </c>
      <c r="L12" s="189">
        <v>11.4</v>
      </c>
      <c r="M12" s="189">
        <v>11.6</v>
      </c>
      <c r="N12" s="189">
        <v>12.5</v>
      </c>
      <c r="O12" s="607">
        <v>13.3</v>
      </c>
      <c r="P12" s="607">
        <v>13.2</v>
      </c>
      <c r="Q12" s="607">
        <v>13.8</v>
      </c>
      <c r="R12" s="607">
        <v>14.6</v>
      </c>
      <c r="S12" s="607">
        <v>15.8</v>
      </c>
      <c r="T12" s="607">
        <v>17.7</v>
      </c>
      <c r="U12" s="607">
        <v>19.100000000000001</v>
      </c>
      <c r="V12" s="590">
        <v>18</v>
      </c>
      <c r="W12" s="590">
        <v>17.600000000000001</v>
      </c>
      <c r="X12" s="590">
        <v>21.5</v>
      </c>
      <c r="Y12" s="590">
        <v>23.8</v>
      </c>
      <c r="Z12" s="586">
        <v>23.3</v>
      </c>
      <c r="AA12" s="572">
        <v>21.4</v>
      </c>
      <c r="AB12" s="572">
        <f t="shared" si="0"/>
        <v>1.3544303797468353</v>
      </c>
      <c r="AC12" s="49"/>
    </row>
    <row r="13" spans="1:29" x14ac:dyDescent="0.2">
      <c r="A13" s="6"/>
      <c r="B13" s="190" t="s">
        <v>109</v>
      </c>
      <c r="C13" s="189">
        <v>8</v>
      </c>
      <c r="D13" s="189">
        <v>8.6</v>
      </c>
      <c r="E13" s="189">
        <v>9.6</v>
      </c>
      <c r="F13" s="189">
        <v>11.6</v>
      </c>
      <c r="G13" s="189">
        <v>12.9</v>
      </c>
      <c r="H13" s="189">
        <v>13.7</v>
      </c>
      <c r="I13" s="189">
        <v>14.7</v>
      </c>
      <c r="J13" s="189">
        <v>17.2</v>
      </c>
      <c r="K13" s="189">
        <v>18</v>
      </c>
      <c r="L13" s="189">
        <v>18.3</v>
      </c>
      <c r="M13" s="189">
        <v>18.3</v>
      </c>
      <c r="N13" s="189">
        <v>19</v>
      </c>
      <c r="O13" s="607">
        <v>20.5</v>
      </c>
      <c r="P13" s="607">
        <v>20.399999999999999</v>
      </c>
      <c r="Q13" s="607">
        <v>21.4</v>
      </c>
      <c r="R13" s="607">
        <v>23.2</v>
      </c>
      <c r="S13" s="607">
        <v>26.2</v>
      </c>
      <c r="T13" s="607">
        <v>32.700000000000003</v>
      </c>
      <c r="U13" s="607">
        <v>35.799999999999997</v>
      </c>
      <c r="V13" s="585">
        <v>33.799999999999997</v>
      </c>
      <c r="W13" s="585">
        <v>34.5</v>
      </c>
      <c r="X13" s="585">
        <v>44.5</v>
      </c>
      <c r="Y13" s="585">
        <v>49.4</v>
      </c>
      <c r="Z13" s="585">
        <v>47.6</v>
      </c>
      <c r="AA13" s="575">
        <v>44.6</v>
      </c>
      <c r="AB13" s="574">
        <f t="shared" si="0"/>
        <v>1.7022900763358779</v>
      </c>
      <c r="AC13" s="49"/>
    </row>
    <row r="14" spans="1:29" x14ac:dyDescent="0.2">
      <c r="A14" s="6"/>
      <c r="B14" s="24" t="s">
        <v>110</v>
      </c>
      <c r="C14" s="241">
        <v>7.5</v>
      </c>
      <c r="D14" s="241">
        <v>7.3</v>
      </c>
      <c r="E14" s="241">
        <v>7.6</v>
      </c>
      <c r="F14" s="241">
        <v>8.1999999999999993</v>
      </c>
      <c r="G14" s="241">
        <v>8.1999999999999993</v>
      </c>
      <c r="H14" s="241">
        <v>8.3000000000000007</v>
      </c>
      <c r="I14" s="241">
        <v>9.3000000000000007</v>
      </c>
      <c r="J14" s="241">
        <v>10.8</v>
      </c>
      <c r="K14" s="241">
        <v>9.6999999999999993</v>
      </c>
      <c r="L14" s="241">
        <v>8.4</v>
      </c>
      <c r="M14" s="241">
        <v>8.3000000000000007</v>
      </c>
      <c r="N14" s="241">
        <v>8</v>
      </c>
      <c r="O14" s="608">
        <v>8.5</v>
      </c>
      <c r="P14" s="608">
        <v>8.6999999999999993</v>
      </c>
      <c r="Q14" s="608">
        <v>9.6999999999999993</v>
      </c>
      <c r="R14" s="608">
        <v>10.5</v>
      </c>
      <c r="S14" s="608">
        <v>12.2</v>
      </c>
      <c r="T14" s="609">
        <v>17.100000000000001</v>
      </c>
      <c r="U14" s="609">
        <v>20.6</v>
      </c>
      <c r="V14" s="79">
        <v>21.3</v>
      </c>
      <c r="W14" s="604">
        <v>24.8</v>
      </c>
      <c r="X14" s="604">
        <v>35.799999999999997</v>
      </c>
      <c r="Y14" s="605">
        <v>44.2</v>
      </c>
      <c r="Z14" s="605">
        <v>47.5</v>
      </c>
      <c r="AA14" s="605">
        <v>48.9</v>
      </c>
      <c r="AB14" s="606">
        <f>AA14/S14</f>
        <v>4.0081967213114753</v>
      </c>
      <c r="AC14" s="49"/>
    </row>
    <row r="15" spans="1:29" x14ac:dyDescent="0.2">
      <c r="A15" s="6"/>
      <c r="B15" s="194" t="s">
        <v>108</v>
      </c>
      <c r="C15" s="195">
        <v>4</v>
      </c>
      <c r="D15" s="195">
        <v>4.2</v>
      </c>
      <c r="E15" s="195">
        <v>4.4000000000000004</v>
      </c>
      <c r="F15" s="195">
        <v>5.0999999999999996</v>
      </c>
      <c r="G15" s="195">
        <v>5.4</v>
      </c>
      <c r="H15" s="195">
        <v>5.6</v>
      </c>
      <c r="I15" s="195">
        <v>6.2</v>
      </c>
      <c r="J15" s="195">
        <v>6.5</v>
      </c>
      <c r="K15" s="195">
        <v>6.5</v>
      </c>
      <c r="L15" s="195">
        <v>5.6</v>
      </c>
      <c r="M15" s="195">
        <v>5.8</v>
      </c>
      <c r="N15" s="195">
        <v>5.9</v>
      </c>
      <c r="O15" s="610">
        <v>6.2</v>
      </c>
      <c r="P15" s="610">
        <v>6.2</v>
      </c>
      <c r="Q15" s="610">
        <v>6.5</v>
      </c>
      <c r="R15" s="610">
        <v>7.3</v>
      </c>
      <c r="S15" s="610">
        <v>7.7</v>
      </c>
      <c r="T15" s="610">
        <v>10.4</v>
      </c>
      <c r="U15" s="610">
        <v>11.7</v>
      </c>
      <c r="V15" s="586">
        <v>11.6</v>
      </c>
      <c r="W15" s="586">
        <v>13.4</v>
      </c>
      <c r="X15" s="586">
        <v>18.899999999999999</v>
      </c>
      <c r="Y15" s="586">
        <v>23.5</v>
      </c>
      <c r="Z15" s="586">
        <v>24.5</v>
      </c>
      <c r="AA15" s="586">
        <v>24.9</v>
      </c>
      <c r="AB15" s="572">
        <f t="shared" si="0"/>
        <v>3.2337662337662336</v>
      </c>
      <c r="AC15" s="49"/>
    </row>
    <row r="16" spans="1:29" x14ac:dyDescent="0.2">
      <c r="A16" s="6"/>
      <c r="B16" s="192" t="s">
        <v>109</v>
      </c>
      <c r="C16" s="196">
        <v>11.5</v>
      </c>
      <c r="D16" s="196">
        <v>10.9</v>
      </c>
      <c r="E16" s="196">
        <v>11.2</v>
      </c>
      <c r="F16" s="196">
        <v>11.7</v>
      </c>
      <c r="G16" s="196">
        <v>11.6</v>
      </c>
      <c r="H16" s="196">
        <v>11.4</v>
      </c>
      <c r="I16" s="196">
        <v>13</v>
      </c>
      <c r="J16" s="196">
        <v>15.7</v>
      </c>
      <c r="K16" s="196">
        <v>13.3</v>
      </c>
      <c r="L16" s="196">
        <v>11.6</v>
      </c>
      <c r="M16" s="196">
        <v>11.1</v>
      </c>
      <c r="N16" s="196">
        <v>10.5</v>
      </c>
      <c r="O16" s="611">
        <v>11.3</v>
      </c>
      <c r="P16" s="611">
        <v>11.6</v>
      </c>
      <c r="Q16" s="611">
        <v>13.3</v>
      </c>
      <c r="R16" s="611">
        <v>14.2</v>
      </c>
      <c r="S16" s="611">
        <v>17.3</v>
      </c>
      <c r="T16" s="611">
        <v>24.7</v>
      </c>
      <c r="U16" s="611">
        <v>30.8</v>
      </c>
      <c r="V16" s="612">
        <v>32.4</v>
      </c>
      <c r="W16" s="612">
        <v>37.700000000000003</v>
      </c>
      <c r="X16" s="612">
        <v>54.8</v>
      </c>
      <c r="Y16" s="587">
        <v>67.3</v>
      </c>
      <c r="Z16" s="587">
        <v>73.3</v>
      </c>
      <c r="AA16" s="587">
        <v>75.8</v>
      </c>
      <c r="AB16" s="575">
        <f t="shared" si="0"/>
        <v>4.3815028901734099</v>
      </c>
      <c r="AC16" s="49"/>
    </row>
    <row r="17" spans="1:30" x14ac:dyDescent="0.2">
      <c r="A17" s="6"/>
      <c r="B17" s="239" t="s">
        <v>111</v>
      </c>
      <c r="C17" s="361"/>
      <c r="D17" s="362"/>
      <c r="E17" s="362"/>
      <c r="F17" s="362"/>
      <c r="G17" s="362"/>
      <c r="H17" s="362"/>
      <c r="I17" s="362"/>
      <c r="J17" s="362"/>
      <c r="K17" s="362"/>
      <c r="L17" s="362"/>
      <c r="M17" s="362"/>
      <c r="N17" s="362"/>
      <c r="O17" s="362"/>
      <c r="P17" s="362"/>
      <c r="Q17" s="362"/>
      <c r="R17" s="362"/>
      <c r="S17" s="362"/>
      <c r="T17" s="362"/>
      <c r="U17" s="362"/>
      <c r="V17" s="623">
        <v>3</v>
      </c>
      <c r="W17" s="604">
        <v>3.3</v>
      </c>
      <c r="X17" s="604">
        <v>4.5999999999999996</v>
      </c>
      <c r="Y17" s="605">
        <v>4.7</v>
      </c>
      <c r="Z17" s="605">
        <v>5.3</v>
      </c>
      <c r="AA17" s="605">
        <v>5.0999999999999996</v>
      </c>
      <c r="AB17" s="605"/>
      <c r="AC17" s="49"/>
    </row>
    <row r="18" spans="1:30" x14ac:dyDescent="0.2">
      <c r="A18" s="6"/>
      <c r="B18" s="194" t="s">
        <v>108</v>
      </c>
      <c r="C18" s="363"/>
      <c r="D18" s="364"/>
      <c r="E18" s="364"/>
      <c r="F18" s="364"/>
      <c r="G18" s="364"/>
      <c r="H18" s="364"/>
      <c r="I18" s="364"/>
      <c r="J18" s="364"/>
      <c r="K18" s="364"/>
      <c r="L18" s="364"/>
      <c r="M18" s="364"/>
      <c r="N18" s="364"/>
      <c r="O18" s="364"/>
      <c r="P18" s="364"/>
      <c r="Q18" s="364"/>
      <c r="R18" s="364"/>
      <c r="S18" s="364"/>
      <c r="T18" s="364"/>
      <c r="U18" s="364"/>
      <c r="V18" s="624">
        <v>1.8</v>
      </c>
      <c r="W18" s="613">
        <v>1.6</v>
      </c>
      <c r="X18" s="613">
        <v>2.2000000000000002</v>
      </c>
      <c r="Y18" s="613">
        <v>2.2999999999999998</v>
      </c>
      <c r="Z18" s="613">
        <v>2.4</v>
      </c>
      <c r="AA18" s="613">
        <v>2.2999999999999998</v>
      </c>
      <c r="AB18" s="586"/>
      <c r="AC18" s="49"/>
    </row>
    <row r="19" spans="1:30" x14ac:dyDescent="0.2">
      <c r="A19" s="6"/>
      <c r="B19" s="192" t="s">
        <v>109</v>
      </c>
      <c r="C19" s="363"/>
      <c r="D19" s="364"/>
      <c r="E19" s="364"/>
      <c r="F19" s="364"/>
      <c r="G19" s="364"/>
      <c r="H19" s="364"/>
      <c r="I19" s="364"/>
      <c r="J19" s="364"/>
      <c r="K19" s="364"/>
      <c r="L19" s="364"/>
      <c r="M19" s="364"/>
      <c r="N19" s="364"/>
      <c r="O19" s="365"/>
      <c r="P19" s="364"/>
      <c r="Q19" s="364"/>
      <c r="R19" s="364"/>
      <c r="S19" s="365"/>
      <c r="T19" s="364"/>
      <c r="U19" s="364"/>
      <c r="V19" s="625">
        <v>4.4000000000000004</v>
      </c>
      <c r="W19" s="614">
        <v>5.2</v>
      </c>
      <c r="X19" s="614">
        <v>7.2</v>
      </c>
      <c r="Y19" s="238">
        <v>7.2</v>
      </c>
      <c r="Z19" s="238">
        <v>8.4</v>
      </c>
      <c r="AA19" s="305">
        <v>8</v>
      </c>
      <c r="AB19" s="587"/>
      <c r="AC19" s="49"/>
    </row>
    <row r="20" spans="1:30" x14ac:dyDescent="0.2">
      <c r="A20" s="6"/>
      <c r="B20" s="239" t="s">
        <v>112</v>
      </c>
      <c r="C20" s="366"/>
      <c r="D20" s="367"/>
      <c r="E20" s="367"/>
      <c r="F20" s="367"/>
      <c r="G20" s="367"/>
      <c r="H20" s="367"/>
      <c r="I20" s="367"/>
      <c r="J20" s="367"/>
      <c r="K20" s="367"/>
      <c r="L20" s="367"/>
      <c r="M20" s="367"/>
      <c r="N20" s="367"/>
      <c r="O20" s="367"/>
      <c r="P20" s="367"/>
      <c r="Q20" s="367"/>
      <c r="R20" s="367"/>
      <c r="S20" s="367"/>
      <c r="T20" s="367"/>
      <c r="U20" s="367"/>
      <c r="V20" s="623">
        <v>12.3</v>
      </c>
      <c r="W20" s="604">
        <v>9.5</v>
      </c>
      <c r="X20" s="604">
        <v>13.7</v>
      </c>
      <c r="Y20" s="605">
        <v>20.100000000000001</v>
      </c>
      <c r="Z20" s="605">
        <v>18.8</v>
      </c>
      <c r="AA20" s="605">
        <v>26.2</v>
      </c>
      <c r="AB20" s="615"/>
      <c r="AC20" s="49"/>
    </row>
    <row r="21" spans="1:30" x14ac:dyDescent="0.2">
      <c r="A21" s="6"/>
      <c r="B21" s="194" t="s">
        <v>108</v>
      </c>
      <c r="C21" s="363"/>
      <c r="D21" s="364"/>
      <c r="E21" s="364"/>
      <c r="F21" s="364"/>
      <c r="G21" s="364"/>
      <c r="H21" s="364"/>
      <c r="I21" s="364"/>
      <c r="J21" s="364"/>
      <c r="K21" s="364"/>
      <c r="L21" s="364"/>
      <c r="M21" s="364"/>
      <c r="N21" s="364"/>
      <c r="O21" s="364"/>
      <c r="P21" s="364"/>
      <c r="Q21" s="364"/>
      <c r="R21" s="364"/>
      <c r="S21" s="364"/>
      <c r="T21" s="364"/>
      <c r="U21" s="364"/>
      <c r="V21" s="624"/>
      <c r="W21" s="613"/>
      <c r="X21" s="613">
        <v>6.6</v>
      </c>
      <c r="Y21" s="613">
        <v>9.9</v>
      </c>
      <c r="Z21" s="613">
        <v>8.9</v>
      </c>
      <c r="AA21" s="613">
        <v>11.9</v>
      </c>
      <c r="AB21" s="586"/>
      <c r="AC21" s="49"/>
    </row>
    <row r="22" spans="1:30" x14ac:dyDescent="0.2">
      <c r="A22" s="6"/>
      <c r="B22" s="192" t="s">
        <v>109</v>
      </c>
      <c r="C22" s="368"/>
      <c r="D22" s="369"/>
      <c r="E22" s="369"/>
      <c r="F22" s="369"/>
      <c r="G22" s="369"/>
      <c r="H22" s="369"/>
      <c r="I22" s="369"/>
      <c r="J22" s="369"/>
      <c r="K22" s="369"/>
      <c r="L22" s="369"/>
      <c r="M22" s="369"/>
      <c r="N22" s="369"/>
      <c r="O22" s="370"/>
      <c r="P22" s="369"/>
      <c r="Q22" s="369"/>
      <c r="R22" s="369"/>
      <c r="S22" s="370"/>
      <c r="T22" s="369"/>
      <c r="U22" s="369"/>
      <c r="V22" s="625">
        <v>17.7</v>
      </c>
      <c r="W22" s="614">
        <v>13.4</v>
      </c>
      <c r="X22" s="614">
        <v>20.8</v>
      </c>
      <c r="Y22" s="305">
        <v>30</v>
      </c>
      <c r="Z22" s="305">
        <v>28.3</v>
      </c>
      <c r="AA22" s="305">
        <v>40</v>
      </c>
      <c r="AB22" s="587"/>
      <c r="AC22" s="49"/>
    </row>
    <row r="23" spans="1:30" x14ac:dyDescent="0.2">
      <c r="A23" s="6"/>
      <c r="B23" s="24" t="s">
        <v>113</v>
      </c>
      <c r="C23" s="240">
        <v>5.4</v>
      </c>
      <c r="D23" s="240">
        <v>4.5999999999999996</v>
      </c>
      <c r="E23" s="240">
        <v>4.5</v>
      </c>
      <c r="F23" s="240">
        <v>5.4</v>
      </c>
      <c r="G23" s="240">
        <v>5.6</v>
      </c>
      <c r="H23" s="240">
        <v>5.2</v>
      </c>
      <c r="I23" s="240">
        <v>5.8</v>
      </c>
      <c r="J23" s="240">
        <v>6.3</v>
      </c>
      <c r="K23" s="240">
        <v>5.9</v>
      </c>
      <c r="L23" s="240">
        <v>5.8</v>
      </c>
      <c r="M23" s="240">
        <v>5.8</v>
      </c>
      <c r="N23" s="240">
        <v>5.6</v>
      </c>
      <c r="O23" s="603">
        <v>6.1</v>
      </c>
      <c r="P23" s="603">
        <v>6.3</v>
      </c>
      <c r="Q23" s="603">
        <v>6.7</v>
      </c>
      <c r="R23" s="603">
        <v>6.7</v>
      </c>
      <c r="S23" s="603">
        <v>7.7</v>
      </c>
      <c r="T23" s="603">
        <v>9.5</v>
      </c>
      <c r="U23" s="603">
        <v>10.6</v>
      </c>
      <c r="V23" s="605">
        <v>11</v>
      </c>
      <c r="W23" s="605">
        <v>12.7</v>
      </c>
      <c r="X23" s="605">
        <v>17.600000000000001</v>
      </c>
      <c r="Y23" s="605">
        <v>21.1</v>
      </c>
      <c r="Z23" s="605">
        <v>22.7</v>
      </c>
      <c r="AA23" s="605">
        <v>22.8</v>
      </c>
      <c r="AB23" s="615">
        <f>AA23/S23</f>
        <v>2.9610389610389611</v>
      </c>
      <c r="AC23" s="49"/>
    </row>
    <row r="24" spans="1:30" x14ac:dyDescent="0.2">
      <c r="A24" s="6"/>
      <c r="B24" s="188" t="s">
        <v>108</v>
      </c>
      <c r="C24" s="189">
        <v>2.2000000000000002</v>
      </c>
      <c r="D24" s="189">
        <v>2</v>
      </c>
      <c r="E24" s="189">
        <v>2.2000000000000002</v>
      </c>
      <c r="F24" s="189">
        <v>2.7</v>
      </c>
      <c r="G24" s="189">
        <v>2.9</v>
      </c>
      <c r="H24" s="189">
        <v>2.9</v>
      </c>
      <c r="I24" s="189">
        <v>3</v>
      </c>
      <c r="J24" s="189">
        <v>3.4</v>
      </c>
      <c r="K24" s="189">
        <v>3.1</v>
      </c>
      <c r="L24" s="189">
        <v>3.2</v>
      </c>
      <c r="M24" s="189">
        <v>3.5</v>
      </c>
      <c r="N24" s="189">
        <v>3.6</v>
      </c>
      <c r="O24" s="607">
        <v>4</v>
      </c>
      <c r="P24" s="607">
        <v>4</v>
      </c>
      <c r="Q24" s="607">
        <v>4.0999999999999996</v>
      </c>
      <c r="R24" s="607">
        <v>4.0999999999999996</v>
      </c>
      <c r="S24" s="607">
        <v>4.4000000000000004</v>
      </c>
      <c r="T24" s="607">
        <v>5</v>
      </c>
      <c r="U24" s="607">
        <v>5.0999999999999996</v>
      </c>
      <c r="V24" s="586">
        <v>5.2</v>
      </c>
      <c r="W24" s="586">
        <v>5.7</v>
      </c>
      <c r="X24" s="586">
        <v>7.5</v>
      </c>
      <c r="Y24" s="586">
        <v>9.4</v>
      </c>
      <c r="Z24" s="586">
        <v>9.5</v>
      </c>
      <c r="AA24" s="586">
        <v>9.4</v>
      </c>
      <c r="AB24" s="573">
        <f t="shared" ref="AB24:AB28" si="1">AA24/S24</f>
        <v>2.1363636363636362</v>
      </c>
      <c r="AC24" s="49"/>
    </row>
    <row r="25" spans="1:30" x14ac:dyDescent="0.2">
      <c r="A25" s="6"/>
      <c r="B25" s="197" t="s">
        <v>109</v>
      </c>
      <c r="C25" s="198">
        <v>8.6</v>
      </c>
      <c r="D25" s="198">
        <v>7.1</v>
      </c>
      <c r="E25" s="198">
        <v>6.7</v>
      </c>
      <c r="F25" s="198">
        <v>8</v>
      </c>
      <c r="G25" s="198">
        <v>8.3000000000000007</v>
      </c>
      <c r="H25" s="198">
        <v>7.5</v>
      </c>
      <c r="I25" s="198">
        <v>8.4</v>
      </c>
      <c r="J25" s="198">
        <v>9.1</v>
      </c>
      <c r="K25" s="198">
        <v>8.6999999999999993</v>
      </c>
      <c r="L25" s="198">
        <v>8.4</v>
      </c>
      <c r="M25" s="198">
        <v>8.1999999999999993</v>
      </c>
      <c r="N25" s="198">
        <v>7.6</v>
      </c>
      <c r="O25" s="616">
        <v>8.1</v>
      </c>
      <c r="P25" s="616">
        <v>8.5</v>
      </c>
      <c r="Q25" s="616">
        <v>9.1999999999999993</v>
      </c>
      <c r="R25" s="616">
        <v>9.3000000000000007</v>
      </c>
      <c r="S25" s="616">
        <v>10.9</v>
      </c>
      <c r="T25" s="616">
        <v>13.9</v>
      </c>
      <c r="U25" s="616">
        <v>15.9</v>
      </c>
      <c r="V25" s="617">
        <v>16.600000000000001</v>
      </c>
      <c r="W25" s="585">
        <v>19.5</v>
      </c>
      <c r="X25" s="585">
        <v>27.3</v>
      </c>
      <c r="Y25" s="585">
        <v>32.4</v>
      </c>
      <c r="Z25" s="585">
        <v>35.200000000000003</v>
      </c>
      <c r="AA25" s="585">
        <v>35.700000000000003</v>
      </c>
      <c r="AB25" s="618">
        <f t="shared" si="1"/>
        <v>3.2752293577981653</v>
      </c>
      <c r="AC25" s="49"/>
    </row>
    <row r="26" spans="1:30" x14ac:dyDescent="0.2">
      <c r="A26" s="6"/>
      <c r="B26" s="239" t="s">
        <v>114</v>
      </c>
      <c r="C26" s="240">
        <v>6</v>
      </c>
      <c r="D26" s="240">
        <v>5.5</v>
      </c>
      <c r="E26" s="240">
        <v>6.9</v>
      </c>
      <c r="F26" s="240">
        <v>8.5</v>
      </c>
      <c r="G26" s="240">
        <v>10.8</v>
      </c>
      <c r="H26" s="240">
        <v>12.5</v>
      </c>
      <c r="I26" s="240">
        <v>13.1</v>
      </c>
      <c r="J26" s="240">
        <v>14.1</v>
      </c>
      <c r="K26" s="240">
        <v>14.2</v>
      </c>
      <c r="L26" s="240">
        <v>15.8</v>
      </c>
      <c r="M26" s="240">
        <v>17.7</v>
      </c>
      <c r="N26" s="240">
        <v>16.8</v>
      </c>
      <c r="O26" s="603">
        <v>18.2</v>
      </c>
      <c r="P26" s="603">
        <v>18.899999999999999</v>
      </c>
      <c r="Q26" s="603">
        <v>18.7</v>
      </c>
      <c r="R26" s="603">
        <v>20.9</v>
      </c>
      <c r="S26" s="619">
        <v>21.2</v>
      </c>
      <c r="T26" s="619">
        <v>24.2</v>
      </c>
      <c r="U26" s="619">
        <v>25.7</v>
      </c>
      <c r="V26" s="605">
        <v>26.8</v>
      </c>
      <c r="W26" s="605">
        <v>30.5</v>
      </c>
      <c r="X26" s="605">
        <v>42.5</v>
      </c>
      <c r="Y26" s="605">
        <v>56.5</v>
      </c>
      <c r="Z26" s="605">
        <v>65.2</v>
      </c>
      <c r="AA26" s="605">
        <v>65</v>
      </c>
      <c r="AB26" s="615">
        <f t="shared" si="1"/>
        <v>3.0660377358490569</v>
      </c>
      <c r="AC26" s="49"/>
    </row>
    <row r="27" spans="1:30" x14ac:dyDescent="0.2">
      <c r="A27" s="6"/>
      <c r="B27" s="188" t="s">
        <v>108</v>
      </c>
      <c r="C27" s="189">
        <v>5.2</v>
      </c>
      <c r="D27" s="189">
        <v>4.3</v>
      </c>
      <c r="E27" s="189">
        <v>6.5</v>
      </c>
      <c r="F27" s="189">
        <v>7.1</v>
      </c>
      <c r="G27" s="189">
        <v>9.4</v>
      </c>
      <c r="H27" s="189">
        <v>10.4</v>
      </c>
      <c r="I27" s="189">
        <v>11.3</v>
      </c>
      <c r="J27" s="189">
        <v>10.6</v>
      </c>
      <c r="K27" s="189">
        <v>13.8</v>
      </c>
      <c r="L27" s="189">
        <v>12.2</v>
      </c>
      <c r="M27" s="189">
        <v>14</v>
      </c>
      <c r="N27" s="189">
        <v>14.8</v>
      </c>
      <c r="O27" s="607">
        <v>15.9</v>
      </c>
      <c r="P27" s="607">
        <v>17.600000000000001</v>
      </c>
      <c r="Q27" s="607">
        <v>17.5</v>
      </c>
      <c r="R27" s="607">
        <v>16.899999999999999</v>
      </c>
      <c r="S27" s="607">
        <v>16.8</v>
      </c>
      <c r="T27" s="607">
        <v>20.2</v>
      </c>
      <c r="U27" s="607">
        <v>20.100000000000001</v>
      </c>
      <c r="V27" s="620">
        <v>20.7</v>
      </c>
      <c r="W27" s="620">
        <v>24.5</v>
      </c>
      <c r="X27" s="620">
        <v>34</v>
      </c>
      <c r="Y27" s="620">
        <v>44.1</v>
      </c>
      <c r="Z27" s="620">
        <v>47.1</v>
      </c>
      <c r="AA27" s="620">
        <v>47.9</v>
      </c>
      <c r="AB27" s="573">
        <f t="shared" si="1"/>
        <v>2.8511904761904758</v>
      </c>
      <c r="AC27" s="49"/>
    </row>
    <row r="28" spans="1:30" x14ac:dyDescent="0.2">
      <c r="A28" s="6"/>
      <c r="B28" s="190" t="s">
        <v>109</v>
      </c>
      <c r="C28" s="189">
        <v>6.7039999999999997</v>
      </c>
      <c r="D28" s="189">
        <v>6.6609999999999996</v>
      </c>
      <c r="E28" s="189">
        <v>7.4790000000000001</v>
      </c>
      <c r="F28" s="189">
        <v>9.9979999999999993</v>
      </c>
      <c r="G28" s="189">
        <v>12.179</v>
      </c>
      <c r="H28" s="189">
        <v>14.657</v>
      </c>
      <c r="I28" s="189">
        <v>14.907</v>
      </c>
      <c r="J28" s="189">
        <v>17.576000000000001</v>
      </c>
      <c r="K28" s="189">
        <v>14.481999999999999</v>
      </c>
      <c r="L28" s="189">
        <v>19.573</v>
      </c>
      <c r="M28" s="189">
        <v>21.538</v>
      </c>
      <c r="N28" s="189">
        <v>18.951000000000001</v>
      </c>
      <c r="O28" s="607">
        <v>20.481000000000002</v>
      </c>
      <c r="P28" s="607">
        <v>20.128</v>
      </c>
      <c r="Q28" s="607">
        <v>19.850000000000001</v>
      </c>
      <c r="R28" s="607">
        <v>25.007999999999999</v>
      </c>
      <c r="S28" s="607">
        <v>25.795000000000002</v>
      </c>
      <c r="T28" s="607">
        <v>28.327000000000002</v>
      </c>
      <c r="U28" s="607">
        <v>31.504999999999999</v>
      </c>
      <c r="V28" s="621">
        <v>33.1</v>
      </c>
      <c r="W28" s="622">
        <v>36.6</v>
      </c>
      <c r="X28" s="622">
        <v>51.2</v>
      </c>
      <c r="Y28" s="622">
        <v>69.3</v>
      </c>
      <c r="Z28" s="622">
        <v>83.4</v>
      </c>
      <c r="AA28" s="622">
        <v>82.5</v>
      </c>
      <c r="AB28" s="618">
        <f t="shared" si="1"/>
        <v>3.1982942430703623</v>
      </c>
      <c r="AC28" s="49"/>
    </row>
    <row r="29" spans="1:30" ht="16" x14ac:dyDescent="0.2">
      <c r="A29" s="6"/>
      <c r="B29" s="66" t="s">
        <v>76</v>
      </c>
      <c r="C29" s="303">
        <v>2.9</v>
      </c>
      <c r="D29" s="303">
        <v>3</v>
      </c>
      <c r="E29" s="303">
        <v>3.3</v>
      </c>
      <c r="F29" s="303">
        <v>4.0999999999999996</v>
      </c>
      <c r="G29" s="303">
        <v>4.5</v>
      </c>
      <c r="H29" s="303">
        <v>4.7</v>
      </c>
      <c r="I29" s="303">
        <v>5.0999999999999996</v>
      </c>
      <c r="J29" s="303">
        <v>5.9</v>
      </c>
      <c r="K29" s="303">
        <v>6.1</v>
      </c>
      <c r="L29" s="303">
        <v>6.4</v>
      </c>
      <c r="M29" s="303">
        <v>6.6</v>
      </c>
      <c r="N29" s="303">
        <v>6.8</v>
      </c>
      <c r="O29" s="303">
        <v>7.3</v>
      </c>
      <c r="P29" s="303">
        <v>7.4</v>
      </c>
      <c r="Q29" s="303">
        <v>7.9</v>
      </c>
      <c r="R29" s="303">
        <v>9</v>
      </c>
      <c r="S29" s="303">
        <v>10.4</v>
      </c>
      <c r="T29" s="303">
        <v>13.3</v>
      </c>
      <c r="U29" s="303">
        <v>14.9</v>
      </c>
      <c r="V29" s="74">
        <v>14.6</v>
      </c>
      <c r="W29" s="233">
        <v>15.5</v>
      </c>
      <c r="X29" s="233">
        <v>21.4</v>
      </c>
      <c r="Y29" s="84">
        <v>24.7</v>
      </c>
      <c r="Z29" s="84">
        <v>25</v>
      </c>
      <c r="AA29" s="84">
        <v>24</v>
      </c>
      <c r="AB29" s="421">
        <f>AA29/S29</f>
        <v>2.3076923076923075</v>
      </c>
      <c r="AC29" s="49"/>
    </row>
    <row r="30" spans="1:30" x14ac:dyDescent="0.2">
      <c r="A30" s="6"/>
      <c r="B30" s="191" t="s">
        <v>23</v>
      </c>
      <c r="C30" s="209">
        <v>1.4</v>
      </c>
      <c r="D30" s="209">
        <v>1.6</v>
      </c>
      <c r="E30" s="209">
        <v>1.9</v>
      </c>
      <c r="F30" s="209">
        <v>2.6</v>
      </c>
      <c r="G30" s="209">
        <v>2.8</v>
      </c>
      <c r="H30" s="209">
        <v>3.1</v>
      </c>
      <c r="I30" s="209">
        <v>3.4</v>
      </c>
      <c r="J30" s="209">
        <v>3.9</v>
      </c>
      <c r="K30" s="209">
        <v>4.3</v>
      </c>
      <c r="L30" s="229">
        <v>4.4000000000000004</v>
      </c>
      <c r="M30" s="229">
        <v>4.5999999999999996</v>
      </c>
      <c r="N30" s="229">
        <v>4.9000000000000004</v>
      </c>
      <c r="O30" s="229">
        <v>5.2</v>
      </c>
      <c r="P30" s="229">
        <v>5.3</v>
      </c>
      <c r="Q30" s="229">
        <v>5.6</v>
      </c>
      <c r="R30" s="229">
        <v>6.3</v>
      </c>
      <c r="S30" s="229">
        <v>7.1</v>
      </c>
      <c r="T30" s="231">
        <v>8.5</v>
      </c>
      <c r="U30" s="253">
        <v>9.4</v>
      </c>
      <c r="V30" s="577">
        <v>9</v>
      </c>
      <c r="W30" s="581">
        <v>9.3000000000000007</v>
      </c>
      <c r="X30" s="582">
        <v>12.3</v>
      </c>
      <c r="Y30" s="582">
        <v>14.5</v>
      </c>
      <c r="Z30" s="582">
        <v>14.4</v>
      </c>
      <c r="AA30" s="582">
        <v>13.6</v>
      </c>
      <c r="AB30" s="575">
        <f>AA30/S30</f>
        <v>1.915492957746479</v>
      </c>
      <c r="AC30" s="49"/>
    </row>
    <row r="31" spans="1:30" x14ac:dyDescent="0.2">
      <c r="A31" s="6"/>
      <c r="B31" s="191" t="s">
        <v>24</v>
      </c>
      <c r="C31" s="254">
        <v>4.3</v>
      </c>
      <c r="D31" s="254">
        <v>4.4000000000000004</v>
      </c>
      <c r="E31" s="254">
        <v>4.8</v>
      </c>
      <c r="F31" s="254">
        <v>5.7</v>
      </c>
      <c r="G31" s="254">
        <v>6.1</v>
      </c>
      <c r="H31" s="254">
        <v>6.3</v>
      </c>
      <c r="I31" s="254">
        <v>6.6</v>
      </c>
      <c r="J31" s="254">
        <v>7.8</v>
      </c>
      <c r="K31" s="254">
        <v>8</v>
      </c>
      <c r="L31" s="208">
        <v>8.4</v>
      </c>
      <c r="M31" s="208">
        <v>8.6999999999999993</v>
      </c>
      <c r="N31" s="208">
        <v>8.6999999999999993</v>
      </c>
      <c r="O31" s="208">
        <v>9.4</v>
      </c>
      <c r="P31" s="208">
        <v>9.5</v>
      </c>
      <c r="Q31" s="208">
        <v>10.199999999999999</v>
      </c>
      <c r="R31" s="208">
        <v>11.7</v>
      </c>
      <c r="S31" s="208">
        <v>13.7</v>
      </c>
      <c r="T31" s="255">
        <v>18.100000000000001</v>
      </c>
      <c r="U31" s="208">
        <v>20.399999999999999</v>
      </c>
      <c r="V31" s="591">
        <v>20.100000000000001</v>
      </c>
      <c r="W31" s="595">
        <v>21.7</v>
      </c>
      <c r="X31" s="584">
        <v>30.4</v>
      </c>
      <c r="Y31" s="584">
        <v>34.799999999999997</v>
      </c>
      <c r="Z31" s="584">
        <v>35.5</v>
      </c>
      <c r="AA31" s="584">
        <v>34.5</v>
      </c>
      <c r="AB31" s="574">
        <f t="shared" ref="AB31:AB37" si="2">AA31/S31</f>
        <v>2.5182481751824817</v>
      </c>
      <c r="AC31" s="49"/>
    </row>
    <row r="32" spans="1:30" x14ac:dyDescent="0.2">
      <c r="A32" s="6"/>
      <c r="B32" s="244" t="s">
        <v>107</v>
      </c>
      <c r="C32" s="242">
        <v>2.8</v>
      </c>
      <c r="D32" s="242">
        <v>3.1</v>
      </c>
      <c r="E32" s="242">
        <v>3.7</v>
      </c>
      <c r="F32" s="242">
        <v>4.7</v>
      </c>
      <c r="G32" s="242">
        <v>5.2</v>
      </c>
      <c r="H32" s="242">
        <v>5.7</v>
      </c>
      <c r="I32" s="242">
        <v>6.2</v>
      </c>
      <c r="J32" s="242">
        <v>7.3</v>
      </c>
      <c r="K32" s="242">
        <v>7.8</v>
      </c>
      <c r="L32" s="243">
        <v>8.1999999999999993</v>
      </c>
      <c r="M32" s="243">
        <v>8.6</v>
      </c>
      <c r="N32" s="243">
        <v>9.1</v>
      </c>
      <c r="O32" s="243">
        <v>9.6999999999999993</v>
      </c>
      <c r="P32" s="243">
        <v>9.8000000000000007</v>
      </c>
      <c r="Q32" s="243">
        <v>10.5</v>
      </c>
      <c r="R32" s="243">
        <v>12</v>
      </c>
      <c r="S32" s="243">
        <v>13.9</v>
      </c>
      <c r="T32" s="243">
        <v>17.5</v>
      </c>
      <c r="U32" s="243">
        <v>19.399999999999999</v>
      </c>
      <c r="V32" s="596">
        <v>18.8</v>
      </c>
      <c r="W32" s="598">
        <v>19.2</v>
      </c>
      <c r="X32" s="598">
        <v>25.5</v>
      </c>
      <c r="Y32" s="585">
        <v>28.4</v>
      </c>
      <c r="Z32" s="585">
        <v>27.6</v>
      </c>
      <c r="AA32" s="585">
        <v>25.5</v>
      </c>
      <c r="AB32" s="575">
        <f t="shared" si="2"/>
        <v>1.8345323741007193</v>
      </c>
      <c r="AC32" s="49"/>
      <c r="AD32" s="317"/>
    </row>
    <row r="33" spans="1:30" x14ac:dyDescent="0.2">
      <c r="A33" s="6"/>
      <c r="B33" s="191" t="s">
        <v>110</v>
      </c>
      <c r="C33" s="204">
        <v>3.5</v>
      </c>
      <c r="D33" s="204">
        <v>3.5</v>
      </c>
      <c r="E33" s="204">
        <v>3.3</v>
      </c>
      <c r="F33" s="204">
        <v>3.6</v>
      </c>
      <c r="G33" s="204">
        <v>3.5</v>
      </c>
      <c r="H33" s="204">
        <v>3.2</v>
      </c>
      <c r="I33" s="204">
        <v>3.4</v>
      </c>
      <c r="J33" s="204">
        <v>4.2</v>
      </c>
      <c r="K33" s="204">
        <v>3.6</v>
      </c>
      <c r="L33" s="205">
        <v>3.4</v>
      </c>
      <c r="M33" s="205">
        <v>3.6</v>
      </c>
      <c r="N33" s="205">
        <v>3.4</v>
      </c>
      <c r="O33" s="205">
        <v>3.8</v>
      </c>
      <c r="P33" s="205">
        <v>4</v>
      </c>
      <c r="Q33" s="205">
        <v>4.7</v>
      </c>
      <c r="R33" s="205">
        <v>5.6</v>
      </c>
      <c r="S33" s="205">
        <v>6.6</v>
      </c>
      <c r="T33" s="205">
        <v>10.3</v>
      </c>
      <c r="U33" s="205">
        <v>12.9</v>
      </c>
      <c r="V33" s="576">
        <v>14.1</v>
      </c>
      <c r="W33" s="586">
        <v>17.3</v>
      </c>
      <c r="X33" s="586">
        <v>26.6</v>
      </c>
      <c r="Y33" s="587">
        <v>33.5</v>
      </c>
      <c r="Z33" s="587">
        <v>36.6</v>
      </c>
      <c r="AA33" s="587">
        <v>37.6</v>
      </c>
      <c r="AB33" s="572">
        <f t="shared" si="2"/>
        <v>5.6969696969696972</v>
      </c>
      <c r="AC33" s="49"/>
      <c r="AD33" s="317"/>
    </row>
    <row r="34" spans="1:30" x14ac:dyDescent="0.2">
      <c r="A34" s="6"/>
      <c r="B34" s="191" t="s">
        <v>111</v>
      </c>
      <c r="C34" s="371">
        <v>0.3</v>
      </c>
      <c r="D34" s="372">
        <v>0.3</v>
      </c>
      <c r="E34" s="372">
        <v>0.3</v>
      </c>
      <c r="F34" s="372">
        <v>0.5</v>
      </c>
      <c r="G34" s="372">
        <v>0.3</v>
      </c>
      <c r="H34" s="372">
        <v>0.4</v>
      </c>
      <c r="I34" s="372">
        <v>0.6</v>
      </c>
      <c r="J34" s="372">
        <v>0.5</v>
      </c>
      <c r="K34" s="372">
        <v>0.5</v>
      </c>
      <c r="L34" s="372">
        <v>0.6</v>
      </c>
      <c r="M34" s="372">
        <v>0.6</v>
      </c>
      <c r="N34" s="372">
        <v>0.7</v>
      </c>
      <c r="O34" s="372">
        <v>0.8</v>
      </c>
      <c r="P34" s="372">
        <v>0.9</v>
      </c>
      <c r="Q34" s="372">
        <v>0.8</v>
      </c>
      <c r="R34" s="372">
        <v>0.9</v>
      </c>
      <c r="S34" s="372">
        <v>1.1000000000000001</v>
      </c>
      <c r="T34" s="372">
        <v>1.5</v>
      </c>
      <c r="U34" s="373">
        <v>1.6</v>
      </c>
      <c r="V34" s="572">
        <v>1.3</v>
      </c>
      <c r="W34" s="586">
        <v>1.5</v>
      </c>
      <c r="X34" s="586">
        <v>2.6</v>
      </c>
      <c r="Y34" s="586">
        <v>2.6</v>
      </c>
      <c r="Z34" s="586">
        <v>3.2</v>
      </c>
      <c r="AA34" s="586">
        <v>3.2</v>
      </c>
      <c r="AB34" s="572">
        <f t="shared" si="2"/>
        <v>2.9090909090909092</v>
      </c>
      <c r="AC34" s="49"/>
      <c r="AD34" s="317"/>
    </row>
    <row r="35" spans="1:30" x14ac:dyDescent="0.2">
      <c r="A35" s="6"/>
      <c r="B35" s="191" t="s">
        <v>115</v>
      </c>
      <c r="C35" s="374"/>
      <c r="D35" s="375"/>
      <c r="E35" s="375"/>
      <c r="F35" s="375"/>
      <c r="G35" s="375"/>
      <c r="H35" s="375"/>
      <c r="I35" s="375"/>
      <c r="J35" s="375"/>
      <c r="K35" s="375"/>
      <c r="L35" s="375"/>
      <c r="M35" s="375"/>
      <c r="N35" s="375"/>
      <c r="O35" s="375"/>
      <c r="P35" s="375"/>
      <c r="Q35" s="375"/>
      <c r="R35" s="375"/>
      <c r="S35" s="375"/>
      <c r="T35" s="375"/>
      <c r="U35" s="376"/>
      <c r="V35" s="597">
        <v>4</v>
      </c>
      <c r="W35" s="586"/>
      <c r="X35" s="586">
        <v>6</v>
      </c>
      <c r="Y35" s="586">
        <v>9.6999999999999993</v>
      </c>
      <c r="Z35" s="586">
        <v>8.3000000000000007</v>
      </c>
      <c r="AA35" s="586">
        <v>15.6</v>
      </c>
      <c r="AB35" s="572"/>
      <c r="AC35" s="49"/>
      <c r="AD35" s="317"/>
    </row>
    <row r="36" spans="1:30" x14ac:dyDescent="0.2">
      <c r="A36" s="6"/>
      <c r="B36" s="191" t="s">
        <v>113</v>
      </c>
      <c r="C36" s="207">
        <v>3.5</v>
      </c>
      <c r="D36" s="207">
        <v>2.7</v>
      </c>
      <c r="E36" s="207">
        <v>2.6</v>
      </c>
      <c r="F36" s="207">
        <v>3.2</v>
      </c>
      <c r="G36" s="207">
        <v>3.2</v>
      </c>
      <c r="H36" s="207">
        <v>2.9</v>
      </c>
      <c r="I36" s="207">
        <v>3</v>
      </c>
      <c r="J36" s="207">
        <v>3.3</v>
      </c>
      <c r="K36" s="207">
        <v>3.2</v>
      </c>
      <c r="L36" s="208">
        <v>3.4</v>
      </c>
      <c r="M36" s="208">
        <v>3.2</v>
      </c>
      <c r="N36" s="208">
        <v>2.9</v>
      </c>
      <c r="O36" s="208">
        <v>3.3</v>
      </c>
      <c r="P36" s="208">
        <v>3.5</v>
      </c>
      <c r="Q36" s="208">
        <v>3.8</v>
      </c>
      <c r="R36" s="208">
        <v>4</v>
      </c>
      <c r="S36" s="208">
        <v>4.5999999999999996</v>
      </c>
      <c r="T36" s="229">
        <v>6.1</v>
      </c>
      <c r="U36" s="229">
        <v>6.8</v>
      </c>
      <c r="V36" s="575">
        <v>7.5</v>
      </c>
      <c r="W36" s="585">
        <v>8.8000000000000007</v>
      </c>
      <c r="X36" s="586">
        <v>13.1</v>
      </c>
      <c r="Y36" s="586">
        <v>16</v>
      </c>
      <c r="Z36" s="586">
        <v>17.3</v>
      </c>
      <c r="AA36" s="586">
        <v>17.600000000000001</v>
      </c>
      <c r="AB36" s="572">
        <f t="shared" si="2"/>
        <v>3.8260869565217397</v>
      </c>
      <c r="AC36" s="49"/>
      <c r="AD36" s="317"/>
    </row>
    <row r="37" spans="1:30" x14ac:dyDescent="0.2">
      <c r="A37" s="6"/>
      <c r="B37" s="191" t="s">
        <v>114</v>
      </c>
      <c r="C37" s="209">
        <v>2.9</v>
      </c>
      <c r="D37" s="209">
        <v>2.7</v>
      </c>
      <c r="E37" s="209">
        <v>3.5</v>
      </c>
      <c r="F37" s="209">
        <v>4.0999999999999996</v>
      </c>
      <c r="G37" s="209">
        <v>5.3</v>
      </c>
      <c r="H37" s="209">
        <v>6.2</v>
      </c>
      <c r="I37" s="209">
        <v>6.9</v>
      </c>
      <c r="J37" s="209">
        <v>7.1</v>
      </c>
      <c r="K37" s="209">
        <v>7.8</v>
      </c>
      <c r="L37" s="210">
        <v>9.3000000000000007</v>
      </c>
      <c r="M37" s="211">
        <v>11.3</v>
      </c>
      <c r="N37" s="211">
        <v>9.4</v>
      </c>
      <c r="O37" s="211">
        <v>10.3</v>
      </c>
      <c r="P37" s="211">
        <v>11</v>
      </c>
      <c r="Q37" s="211">
        <v>10.6</v>
      </c>
      <c r="R37" s="211">
        <v>12</v>
      </c>
      <c r="S37" s="211">
        <v>12.1</v>
      </c>
      <c r="T37" s="211">
        <v>13.9</v>
      </c>
      <c r="U37" s="211">
        <v>15.7</v>
      </c>
      <c r="V37" s="580">
        <v>13.8</v>
      </c>
      <c r="W37" s="586">
        <v>17.7</v>
      </c>
      <c r="X37" s="590">
        <v>28.1</v>
      </c>
      <c r="Y37" s="585">
        <v>38.700000000000003</v>
      </c>
      <c r="Z37" s="585">
        <v>46.9</v>
      </c>
      <c r="AA37" s="585">
        <v>49.4</v>
      </c>
      <c r="AB37" s="575">
        <f t="shared" si="2"/>
        <v>4.0826446280991737</v>
      </c>
      <c r="AC37" s="49"/>
      <c r="AD37" s="317"/>
    </row>
    <row r="38" spans="1:30" ht="16" x14ac:dyDescent="0.2">
      <c r="A38" s="6"/>
      <c r="B38" s="66" t="s">
        <v>77</v>
      </c>
      <c r="C38" s="233">
        <v>1.2</v>
      </c>
      <c r="D38" s="247">
        <v>1.3</v>
      </c>
      <c r="E38" s="247">
        <v>1.7</v>
      </c>
      <c r="F38" s="247">
        <v>2.2999999999999998</v>
      </c>
      <c r="G38" s="247">
        <v>2.6</v>
      </c>
      <c r="H38" s="247">
        <v>2.9</v>
      </c>
      <c r="I38" s="247">
        <v>3.2</v>
      </c>
      <c r="J38" s="247">
        <v>3.9</v>
      </c>
      <c r="K38" s="247">
        <v>4.2</v>
      </c>
      <c r="L38" s="247">
        <v>4.3</v>
      </c>
      <c r="M38" s="247">
        <v>4.4000000000000004</v>
      </c>
      <c r="N38" s="233">
        <v>4.7</v>
      </c>
      <c r="O38" s="233">
        <v>4.9000000000000004</v>
      </c>
      <c r="P38" s="233">
        <v>4.5</v>
      </c>
      <c r="Q38" s="233">
        <v>4.4000000000000004</v>
      </c>
      <c r="R38" s="233">
        <v>4.5999999999999996</v>
      </c>
      <c r="S38" s="233">
        <v>4.7</v>
      </c>
      <c r="T38" s="233">
        <v>5.2</v>
      </c>
      <c r="U38" s="233">
        <v>5.2</v>
      </c>
      <c r="V38" s="233">
        <v>4.5</v>
      </c>
      <c r="W38" s="233">
        <v>4.2</v>
      </c>
      <c r="X38" s="233">
        <v>4.9000000000000004</v>
      </c>
      <c r="Y38" s="233">
        <v>4.9000000000000004</v>
      </c>
      <c r="Z38" s="233">
        <v>4.3</v>
      </c>
      <c r="AA38" s="233">
        <v>3.8</v>
      </c>
      <c r="AB38" s="48">
        <f>AA38/S38</f>
        <v>0.80851063829787229</v>
      </c>
      <c r="AC38" s="49"/>
    </row>
    <row r="39" spans="1:30" x14ac:dyDescent="0.2">
      <c r="A39" s="4"/>
      <c r="B39" s="263" t="s">
        <v>23</v>
      </c>
      <c r="C39" s="227">
        <v>0.7</v>
      </c>
      <c r="D39" s="227">
        <v>0.9</v>
      </c>
      <c r="E39" s="227">
        <v>1.1000000000000001</v>
      </c>
      <c r="F39" s="227">
        <v>1.6</v>
      </c>
      <c r="G39" s="227">
        <v>1.8</v>
      </c>
      <c r="H39" s="227">
        <v>2.1</v>
      </c>
      <c r="I39" s="227">
        <v>2.4</v>
      </c>
      <c r="J39" s="227">
        <v>2.8</v>
      </c>
      <c r="K39" s="227">
        <v>3.2</v>
      </c>
      <c r="L39" s="227">
        <v>3.2</v>
      </c>
      <c r="M39" s="227">
        <v>3.3</v>
      </c>
      <c r="N39" s="227">
        <v>3.6</v>
      </c>
      <c r="O39" s="227">
        <v>3.8</v>
      </c>
      <c r="P39" s="227">
        <v>3.7</v>
      </c>
      <c r="Q39" s="227">
        <v>3.7</v>
      </c>
      <c r="R39" s="227">
        <v>3.9</v>
      </c>
      <c r="S39" s="227">
        <v>4</v>
      </c>
      <c r="T39" s="245">
        <v>4.3</v>
      </c>
      <c r="U39" s="245">
        <v>4.2</v>
      </c>
      <c r="V39" s="577">
        <v>3.7</v>
      </c>
      <c r="W39" s="302">
        <v>3.4</v>
      </c>
      <c r="X39" s="594">
        <v>3.8</v>
      </c>
      <c r="Y39" s="594">
        <v>3.8</v>
      </c>
      <c r="Z39" s="594">
        <v>3.3</v>
      </c>
      <c r="AA39" s="594">
        <v>0.9</v>
      </c>
      <c r="AB39" s="575">
        <f>AA39/S39</f>
        <v>0.22500000000000001</v>
      </c>
      <c r="AC39" s="49"/>
    </row>
    <row r="40" spans="1:30" x14ac:dyDescent="0.2">
      <c r="A40" s="4"/>
      <c r="B40" s="264" t="s">
        <v>24</v>
      </c>
      <c r="C40" s="225">
        <v>1.7</v>
      </c>
      <c r="D40" s="225">
        <v>1.8</v>
      </c>
      <c r="E40" s="225">
        <v>2.2000000000000002</v>
      </c>
      <c r="F40" s="225">
        <v>2.9</v>
      </c>
      <c r="G40" s="225">
        <v>3.3</v>
      </c>
      <c r="H40" s="225">
        <v>3.7</v>
      </c>
      <c r="I40" s="225">
        <v>4.0999999999999996</v>
      </c>
      <c r="J40" s="225">
        <v>4.9000000000000004</v>
      </c>
      <c r="K40" s="225">
        <v>5.3</v>
      </c>
      <c r="L40" s="225">
        <v>5.4</v>
      </c>
      <c r="M40" s="225">
        <v>5.5</v>
      </c>
      <c r="N40" s="225">
        <v>5.8</v>
      </c>
      <c r="O40" s="225">
        <v>5.9</v>
      </c>
      <c r="P40" s="225">
        <v>5.3</v>
      </c>
      <c r="Q40" s="225">
        <v>5.0999999999999996</v>
      </c>
      <c r="R40" s="225">
        <v>5.2</v>
      </c>
      <c r="S40" s="225">
        <v>5.4</v>
      </c>
      <c r="T40" s="226">
        <v>6.2</v>
      </c>
      <c r="U40" s="226">
        <v>6.1</v>
      </c>
      <c r="V40" s="301">
        <v>5.3</v>
      </c>
      <c r="W40" s="125">
        <v>5.0999999999999996</v>
      </c>
      <c r="X40" s="125">
        <v>6.1</v>
      </c>
      <c r="Y40" s="94">
        <v>6</v>
      </c>
      <c r="Z40" s="94">
        <v>5.3</v>
      </c>
      <c r="AA40" s="94">
        <v>4.5999999999999996</v>
      </c>
      <c r="AB40" s="574">
        <f t="shared" ref="AB40:AB46" si="3">AA40/S40</f>
        <v>0.85185185185185175</v>
      </c>
      <c r="AC40" s="49"/>
    </row>
    <row r="41" spans="1:30" x14ac:dyDescent="0.2">
      <c r="A41" s="4"/>
      <c r="B41" s="191" t="s">
        <v>107</v>
      </c>
      <c r="C41" s="215">
        <v>1.3</v>
      </c>
      <c r="D41" s="215">
        <v>1.6</v>
      </c>
      <c r="E41" s="215">
        <v>2</v>
      </c>
      <c r="F41" s="215">
        <v>2.8</v>
      </c>
      <c r="G41" s="215">
        <v>3.2</v>
      </c>
      <c r="H41" s="215">
        <v>3.7</v>
      </c>
      <c r="I41" s="215">
        <v>4.0999999999999996</v>
      </c>
      <c r="J41" s="215">
        <v>5</v>
      </c>
      <c r="K41" s="215">
        <v>5.6</v>
      </c>
      <c r="L41" s="215">
        <v>5.7</v>
      </c>
      <c r="M41" s="215">
        <v>5.8</v>
      </c>
      <c r="N41" s="215">
        <v>6.4</v>
      </c>
      <c r="O41" s="215">
        <v>6.6</v>
      </c>
      <c r="P41" s="215">
        <v>6</v>
      </c>
      <c r="Q41" s="215">
        <v>5.9</v>
      </c>
      <c r="R41" s="215">
        <v>6.2</v>
      </c>
      <c r="S41" s="215">
        <v>6.4</v>
      </c>
      <c r="T41" s="215">
        <v>7</v>
      </c>
      <c r="U41" s="213">
        <v>6.9</v>
      </c>
      <c r="V41" s="575">
        <v>6</v>
      </c>
      <c r="W41" s="585">
        <v>5.5</v>
      </c>
      <c r="X41" s="585">
        <v>6.3</v>
      </c>
      <c r="Y41" s="585">
        <v>6.3</v>
      </c>
      <c r="Z41" s="585">
        <v>5.5</v>
      </c>
      <c r="AA41" s="585">
        <v>4.7</v>
      </c>
      <c r="AB41" s="575">
        <f t="shared" si="3"/>
        <v>0.734375</v>
      </c>
      <c r="AC41" s="49"/>
    </row>
    <row r="42" spans="1:30" x14ac:dyDescent="0.2">
      <c r="A42" s="4"/>
      <c r="B42" s="191" t="s">
        <v>110</v>
      </c>
      <c r="C42" s="216">
        <v>0.8</v>
      </c>
      <c r="D42" s="216">
        <v>0.8</v>
      </c>
      <c r="E42" s="216">
        <v>0.9</v>
      </c>
      <c r="F42" s="216">
        <v>1.2</v>
      </c>
      <c r="G42" s="216">
        <v>1.1000000000000001</v>
      </c>
      <c r="H42" s="216">
        <v>1.4</v>
      </c>
      <c r="I42" s="216">
        <v>1.6</v>
      </c>
      <c r="J42" s="216">
        <v>1.8</v>
      </c>
      <c r="K42" s="216">
        <v>1.8</v>
      </c>
      <c r="L42" s="216">
        <v>1.8</v>
      </c>
      <c r="M42" s="216">
        <v>1.9</v>
      </c>
      <c r="N42" s="216">
        <v>2</v>
      </c>
      <c r="O42" s="216">
        <v>2</v>
      </c>
      <c r="P42" s="216">
        <v>2</v>
      </c>
      <c r="Q42" s="216">
        <v>2.2000000000000002</v>
      </c>
      <c r="R42" s="216">
        <v>2.5</v>
      </c>
      <c r="S42" s="216">
        <v>2.6</v>
      </c>
      <c r="T42" s="216">
        <v>3.3</v>
      </c>
      <c r="U42" s="217">
        <v>3.5</v>
      </c>
      <c r="V42" s="572">
        <v>3.3</v>
      </c>
      <c r="W42" s="586">
        <v>3.5</v>
      </c>
      <c r="X42" s="586">
        <v>4.7</v>
      </c>
      <c r="Y42" s="586">
        <v>4.9000000000000004</v>
      </c>
      <c r="Z42" s="587">
        <v>4.5</v>
      </c>
      <c r="AA42" s="587">
        <v>3.9</v>
      </c>
      <c r="AB42" s="574">
        <f t="shared" si="3"/>
        <v>1.5</v>
      </c>
      <c r="AC42" s="49"/>
    </row>
    <row r="43" spans="1:30" x14ac:dyDescent="0.2">
      <c r="A43" s="4"/>
      <c r="B43" s="191" t="s">
        <v>111</v>
      </c>
      <c r="C43" s="377"/>
      <c r="D43" s="378"/>
      <c r="E43" s="378">
        <v>0.2</v>
      </c>
      <c r="F43" s="378">
        <v>0.3</v>
      </c>
      <c r="G43" s="378">
        <v>0.2</v>
      </c>
      <c r="H43" s="378">
        <v>0.3</v>
      </c>
      <c r="I43" s="378">
        <v>0.4</v>
      </c>
      <c r="J43" s="378">
        <v>0.4</v>
      </c>
      <c r="K43" s="378">
        <v>0.3</v>
      </c>
      <c r="L43" s="378">
        <v>0.4</v>
      </c>
      <c r="M43" s="378">
        <v>0.4</v>
      </c>
      <c r="N43" s="378">
        <v>0.5</v>
      </c>
      <c r="O43" s="378">
        <v>0.5</v>
      </c>
      <c r="P43" s="378">
        <v>0.6</v>
      </c>
      <c r="Q43" s="378">
        <v>0.5</v>
      </c>
      <c r="R43" s="378">
        <v>0.5</v>
      </c>
      <c r="S43" s="378">
        <v>0.5</v>
      </c>
      <c r="T43" s="378">
        <v>0.7</v>
      </c>
      <c r="U43" s="379">
        <v>0.6</v>
      </c>
      <c r="V43" s="572">
        <v>0.4</v>
      </c>
      <c r="W43" s="586">
        <v>0.4</v>
      </c>
      <c r="X43" s="586">
        <v>0.5</v>
      </c>
      <c r="Y43" s="586">
        <v>0.5</v>
      </c>
      <c r="Z43" s="586">
        <v>0.6</v>
      </c>
      <c r="AA43" s="586">
        <v>0.4</v>
      </c>
      <c r="AB43" s="572">
        <f t="shared" si="3"/>
        <v>0.8</v>
      </c>
      <c r="AC43" s="49"/>
    </row>
    <row r="44" spans="1:30" x14ac:dyDescent="0.2">
      <c r="A44" s="4"/>
      <c r="B44" s="191" t="s">
        <v>115</v>
      </c>
      <c r="C44" s="380"/>
      <c r="D44" s="381"/>
      <c r="E44" s="381"/>
      <c r="F44" s="381"/>
      <c r="G44" s="381"/>
      <c r="H44" s="381"/>
      <c r="I44" s="381"/>
      <c r="J44" s="381"/>
      <c r="K44" s="381"/>
      <c r="L44" s="381"/>
      <c r="M44" s="381"/>
      <c r="N44" s="381"/>
      <c r="O44" s="381"/>
      <c r="P44" s="381"/>
      <c r="Q44" s="381"/>
      <c r="R44" s="381"/>
      <c r="S44" s="381"/>
      <c r="T44" s="381"/>
      <c r="U44" s="382"/>
      <c r="V44" s="575"/>
      <c r="W44" s="585"/>
      <c r="X44" s="585"/>
      <c r="Y44" s="585"/>
      <c r="Z44" s="585"/>
      <c r="AA44" s="585"/>
      <c r="AB44" s="572"/>
      <c r="AC44" s="49"/>
    </row>
    <row r="45" spans="1:30" x14ac:dyDescent="0.2">
      <c r="A45" s="4"/>
      <c r="B45" s="191" t="s">
        <v>113</v>
      </c>
      <c r="C45" s="216">
        <v>1.6</v>
      </c>
      <c r="D45" s="216">
        <v>1.1000000000000001</v>
      </c>
      <c r="E45" s="216">
        <v>1.1000000000000001</v>
      </c>
      <c r="F45" s="216">
        <v>1.4</v>
      </c>
      <c r="G45" s="216">
        <v>1.5</v>
      </c>
      <c r="H45" s="216">
        <v>1.4</v>
      </c>
      <c r="I45" s="216">
        <v>1.5</v>
      </c>
      <c r="J45" s="216">
        <v>1.8</v>
      </c>
      <c r="K45" s="216">
        <v>1.9</v>
      </c>
      <c r="L45" s="216">
        <v>1.9</v>
      </c>
      <c r="M45" s="216">
        <v>1.7</v>
      </c>
      <c r="N45" s="216">
        <v>1.7</v>
      </c>
      <c r="O45" s="216">
        <v>1.8</v>
      </c>
      <c r="P45" s="216">
        <v>1.8</v>
      </c>
      <c r="Q45" s="216">
        <v>1.9</v>
      </c>
      <c r="R45" s="216">
        <v>1.8</v>
      </c>
      <c r="S45" s="216">
        <v>1.8</v>
      </c>
      <c r="T45" s="216">
        <v>2.1</v>
      </c>
      <c r="U45" s="252">
        <v>2.2000000000000002</v>
      </c>
      <c r="V45" s="572">
        <v>2</v>
      </c>
      <c r="W45" s="586">
        <v>2</v>
      </c>
      <c r="X45" s="586">
        <v>2.5</v>
      </c>
      <c r="Y45" s="586">
        <v>2.5</v>
      </c>
      <c r="Z45" s="586">
        <v>2.2999999999999998</v>
      </c>
      <c r="AA45" s="586">
        <v>2.1</v>
      </c>
      <c r="AB45" s="576">
        <f t="shared" si="3"/>
        <v>1.1666666666666667</v>
      </c>
      <c r="AC45" s="49"/>
    </row>
    <row r="46" spans="1:30" x14ac:dyDescent="0.2">
      <c r="A46" s="4"/>
      <c r="B46" s="191" t="s">
        <v>114</v>
      </c>
      <c r="C46" s="215">
        <v>1.3180000000000001</v>
      </c>
      <c r="D46" s="215">
        <v>1.3340000000000001</v>
      </c>
      <c r="E46" s="215">
        <v>1.95</v>
      </c>
      <c r="F46" s="215">
        <v>2.5630000000000002</v>
      </c>
      <c r="G46" s="215">
        <v>3.258</v>
      </c>
      <c r="H46" s="215">
        <v>4.1589999999999998</v>
      </c>
      <c r="I46" s="215">
        <v>4.7489999999999997</v>
      </c>
      <c r="J46" s="215">
        <v>4.7359999999999998</v>
      </c>
      <c r="K46" s="215">
        <v>5.22</v>
      </c>
      <c r="L46" s="215">
        <v>6.1130000000000004</v>
      </c>
      <c r="M46" s="215">
        <v>7.7519999999999998</v>
      </c>
      <c r="N46" s="215">
        <v>7.2169999999999996</v>
      </c>
      <c r="O46" s="215">
        <v>7.0979999999999999</v>
      </c>
      <c r="P46" s="215">
        <v>7.4889999999999999</v>
      </c>
      <c r="Q46" s="215">
        <v>7.0709999999999997</v>
      </c>
      <c r="R46" s="215">
        <v>7.2080000000000002</v>
      </c>
      <c r="S46" s="215">
        <v>6.992</v>
      </c>
      <c r="T46" s="215">
        <v>6.524</v>
      </c>
      <c r="U46" s="213">
        <v>7.2350000000000003</v>
      </c>
      <c r="V46" s="575">
        <v>4.7220000000000004</v>
      </c>
      <c r="W46" s="585">
        <v>5.4</v>
      </c>
      <c r="X46" s="585">
        <v>6.5</v>
      </c>
      <c r="Y46" s="585">
        <v>7.4</v>
      </c>
      <c r="Z46" s="585">
        <v>5.3</v>
      </c>
      <c r="AA46" s="585">
        <v>5.4</v>
      </c>
      <c r="AB46" s="575">
        <f t="shared" si="3"/>
        <v>0.77231121281464532</v>
      </c>
      <c r="AC46" s="49"/>
    </row>
    <row r="47" spans="1:30" ht="16" x14ac:dyDescent="0.2">
      <c r="A47" s="4"/>
      <c r="B47" s="67" t="s">
        <v>85</v>
      </c>
      <c r="C47" s="68">
        <v>0.3</v>
      </c>
      <c r="D47" s="68">
        <v>0.3</v>
      </c>
      <c r="E47" s="68">
        <v>0.3</v>
      </c>
      <c r="F47" s="68">
        <v>0.4</v>
      </c>
      <c r="G47" s="68">
        <v>0.5</v>
      </c>
      <c r="H47" s="68">
        <v>0.6</v>
      </c>
      <c r="I47" s="68">
        <v>0.6</v>
      </c>
      <c r="J47" s="68">
        <v>0.9</v>
      </c>
      <c r="K47" s="68">
        <v>0.7</v>
      </c>
      <c r="L47" s="68">
        <v>0.8</v>
      </c>
      <c r="M47" s="68">
        <v>1</v>
      </c>
      <c r="N47" s="68">
        <v>1</v>
      </c>
      <c r="O47" s="68">
        <v>0.8</v>
      </c>
      <c r="P47" s="68">
        <v>0.8</v>
      </c>
      <c r="Q47" s="68">
        <v>1</v>
      </c>
      <c r="R47" s="68">
        <v>1.8</v>
      </c>
      <c r="S47" s="68">
        <v>3.1</v>
      </c>
      <c r="T47" s="248">
        <v>6.2</v>
      </c>
      <c r="U47" s="68">
        <v>9</v>
      </c>
      <c r="V47" s="233">
        <v>9.9</v>
      </c>
      <c r="W47" s="233">
        <v>11.4</v>
      </c>
      <c r="X47" s="233">
        <v>17.8</v>
      </c>
      <c r="Y47" s="233">
        <v>21.8</v>
      </c>
      <c r="Z47" s="233">
        <v>22.7</v>
      </c>
      <c r="AA47" s="233">
        <v>22.2</v>
      </c>
      <c r="AB47" s="48">
        <f>AA47/S47</f>
        <v>7.161290322580645</v>
      </c>
      <c r="AC47" s="49"/>
    </row>
    <row r="48" spans="1:30" x14ac:dyDescent="0.2">
      <c r="A48" s="4"/>
      <c r="B48" s="220" t="s">
        <v>23</v>
      </c>
      <c r="C48" s="256">
        <v>0.2</v>
      </c>
      <c r="D48" s="256">
        <v>0.3</v>
      </c>
      <c r="E48" s="256">
        <v>0.3</v>
      </c>
      <c r="F48" s="256">
        <v>0.4</v>
      </c>
      <c r="G48" s="256">
        <v>0.4</v>
      </c>
      <c r="H48" s="256">
        <v>0.5</v>
      </c>
      <c r="I48" s="256">
        <v>0.5</v>
      </c>
      <c r="J48" s="256">
        <v>0.7</v>
      </c>
      <c r="K48" s="256">
        <v>0.7</v>
      </c>
      <c r="L48" s="256">
        <v>0.7</v>
      </c>
      <c r="M48" s="256">
        <v>0.9</v>
      </c>
      <c r="N48" s="256">
        <v>0.9</v>
      </c>
      <c r="O48" s="256">
        <v>0.8</v>
      </c>
      <c r="P48" s="256">
        <v>0.7</v>
      </c>
      <c r="Q48" s="256">
        <v>0.9</v>
      </c>
      <c r="R48" s="256">
        <v>1.3</v>
      </c>
      <c r="S48" s="256">
        <v>1.9</v>
      </c>
      <c r="T48" s="256">
        <v>3.5</v>
      </c>
      <c r="U48" s="256">
        <v>5</v>
      </c>
      <c r="V48" s="295">
        <v>5.5</v>
      </c>
      <c r="W48" s="592">
        <v>6.3</v>
      </c>
      <c r="X48" s="593">
        <v>9.6</v>
      </c>
      <c r="Y48" s="593">
        <v>12.2</v>
      </c>
      <c r="Z48" s="593">
        <v>12.4</v>
      </c>
      <c r="AA48" s="593">
        <v>11.9</v>
      </c>
      <c r="AB48" s="575">
        <f>AA48/S48</f>
        <v>6.2631578947368425</v>
      </c>
      <c r="AC48" s="49"/>
    </row>
    <row r="49" spans="1:29" x14ac:dyDescent="0.2">
      <c r="A49" s="4"/>
      <c r="B49" s="218" t="s">
        <v>24</v>
      </c>
      <c r="C49" s="219">
        <v>0.3</v>
      </c>
      <c r="D49" s="219">
        <v>0.3</v>
      </c>
      <c r="E49" s="219">
        <v>0.4</v>
      </c>
      <c r="F49" s="219">
        <v>0.5</v>
      </c>
      <c r="G49" s="219">
        <v>0.5</v>
      </c>
      <c r="H49" s="219">
        <v>0.6</v>
      </c>
      <c r="I49" s="219">
        <v>0.6</v>
      </c>
      <c r="J49" s="219">
        <v>1.1000000000000001</v>
      </c>
      <c r="K49" s="219">
        <v>0.8</v>
      </c>
      <c r="L49" s="219">
        <v>0.8</v>
      </c>
      <c r="M49" s="219">
        <v>1</v>
      </c>
      <c r="N49" s="219">
        <v>1</v>
      </c>
      <c r="O49" s="219">
        <v>0.9</v>
      </c>
      <c r="P49" s="219">
        <v>0.9</v>
      </c>
      <c r="Q49" s="219">
        <v>1.1000000000000001</v>
      </c>
      <c r="R49" s="219">
        <v>2.2000000000000002</v>
      </c>
      <c r="S49" s="219">
        <v>4.2</v>
      </c>
      <c r="T49" s="219">
        <v>8.9</v>
      </c>
      <c r="U49" s="219">
        <v>13</v>
      </c>
      <c r="V49" s="294">
        <v>14.2</v>
      </c>
      <c r="W49" s="583">
        <v>16.600000000000001</v>
      </c>
      <c r="X49" s="583">
        <v>25.9</v>
      </c>
      <c r="Y49" s="583">
        <v>31.4</v>
      </c>
      <c r="Z49" s="584">
        <v>32.9</v>
      </c>
      <c r="AA49" s="584">
        <v>32.4</v>
      </c>
      <c r="AB49" s="574">
        <f t="shared" ref="AB49:AB55" si="4">AA49/S49</f>
        <v>7.7142857142857135</v>
      </c>
      <c r="AC49" s="49"/>
    </row>
    <row r="50" spans="1:29" x14ac:dyDescent="0.2">
      <c r="A50" s="6"/>
      <c r="B50" s="191" t="s">
        <v>107</v>
      </c>
      <c r="C50" s="212">
        <v>0.3</v>
      </c>
      <c r="D50" s="212">
        <v>0.3</v>
      </c>
      <c r="E50" s="212">
        <v>0.4</v>
      </c>
      <c r="F50" s="212">
        <v>0.6</v>
      </c>
      <c r="G50" s="212">
        <v>0.6</v>
      </c>
      <c r="H50" s="212">
        <v>0.7</v>
      </c>
      <c r="I50" s="212">
        <v>0.8</v>
      </c>
      <c r="J50" s="212">
        <v>1.1000000000000001</v>
      </c>
      <c r="K50" s="212">
        <v>1</v>
      </c>
      <c r="L50" s="212">
        <v>1</v>
      </c>
      <c r="M50" s="212">
        <v>1.2</v>
      </c>
      <c r="N50" s="212">
        <v>1.3</v>
      </c>
      <c r="O50" s="212">
        <v>1.2</v>
      </c>
      <c r="P50" s="212">
        <v>1.1000000000000001</v>
      </c>
      <c r="Q50" s="212">
        <v>1.3</v>
      </c>
      <c r="R50" s="212">
        <v>2.4</v>
      </c>
      <c r="S50" s="212">
        <v>4.2</v>
      </c>
      <c r="T50" s="212">
        <v>8.1999999999999993</v>
      </c>
      <c r="U50" s="212">
        <v>11.9</v>
      </c>
      <c r="V50" s="234">
        <v>12.7</v>
      </c>
      <c r="W50" s="585">
        <v>14</v>
      </c>
      <c r="X50" s="585">
        <v>20.9</v>
      </c>
      <c r="Y50" s="585">
        <v>24.8</v>
      </c>
      <c r="Z50" s="585">
        <v>24.7</v>
      </c>
      <c r="AA50" s="585">
        <v>23.2</v>
      </c>
      <c r="AB50" s="575">
        <f t="shared" si="4"/>
        <v>5.5238095238095237</v>
      </c>
      <c r="AC50" s="49"/>
    </row>
    <row r="51" spans="1:29" x14ac:dyDescent="0.2">
      <c r="A51" s="6"/>
      <c r="B51" s="191" t="s">
        <v>110</v>
      </c>
      <c r="C51" s="216">
        <v>0.1</v>
      </c>
      <c r="D51" s="216">
        <v>0.1</v>
      </c>
      <c r="E51" s="216">
        <v>0.2</v>
      </c>
      <c r="F51" s="216">
        <v>0.2</v>
      </c>
      <c r="G51" s="216">
        <v>0.1</v>
      </c>
      <c r="H51" s="216">
        <v>0.2</v>
      </c>
      <c r="I51" s="216">
        <v>0.2</v>
      </c>
      <c r="J51" s="216">
        <v>1</v>
      </c>
      <c r="K51" s="216">
        <v>0.2</v>
      </c>
      <c r="L51" s="216">
        <v>0.2</v>
      </c>
      <c r="M51" s="216">
        <v>0.3</v>
      </c>
      <c r="N51" s="216">
        <v>0.4</v>
      </c>
      <c r="O51" s="216">
        <v>0.3</v>
      </c>
      <c r="P51" s="216">
        <v>0.3</v>
      </c>
      <c r="Q51" s="216">
        <v>0.5</v>
      </c>
      <c r="R51" s="216">
        <v>1.1000000000000001</v>
      </c>
      <c r="S51" s="216">
        <v>2.1</v>
      </c>
      <c r="T51" s="216">
        <v>5.6</v>
      </c>
      <c r="U51" s="216">
        <v>9</v>
      </c>
      <c r="V51" s="234">
        <v>11.2</v>
      </c>
      <c r="W51" s="586">
        <v>14.4</v>
      </c>
      <c r="X51" s="586">
        <v>24.1</v>
      </c>
      <c r="Y51" s="586">
        <v>31.4</v>
      </c>
      <c r="Z51" s="587">
        <v>34.700000000000003</v>
      </c>
      <c r="AA51" s="587">
        <v>36.1</v>
      </c>
      <c r="AB51" s="574">
        <f t="shared" si="4"/>
        <v>17.19047619047619</v>
      </c>
      <c r="AC51" s="49"/>
    </row>
    <row r="52" spans="1:29" x14ac:dyDescent="0.2">
      <c r="A52" s="6"/>
      <c r="B52" s="191" t="s">
        <v>111</v>
      </c>
      <c r="C52" s="377"/>
      <c r="D52" s="378"/>
      <c r="E52" s="378"/>
      <c r="F52" s="378"/>
      <c r="G52" s="378"/>
      <c r="H52" s="378"/>
      <c r="I52" s="378"/>
      <c r="J52" s="378"/>
      <c r="K52" s="378"/>
      <c r="L52" s="378"/>
      <c r="M52" s="378"/>
      <c r="N52" s="378"/>
      <c r="O52" s="378">
        <v>0.1</v>
      </c>
      <c r="P52" s="378"/>
      <c r="Q52" s="378">
        <v>0.1</v>
      </c>
      <c r="R52" s="378">
        <v>0.2</v>
      </c>
      <c r="S52" s="378">
        <v>0.2</v>
      </c>
      <c r="T52" s="378">
        <v>0.6</v>
      </c>
      <c r="U52" s="379">
        <v>0.8</v>
      </c>
      <c r="V52" s="234">
        <v>0.9</v>
      </c>
      <c r="W52" s="590">
        <v>1.1000000000000001</v>
      </c>
      <c r="X52" s="590">
        <v>2.2000000000000002</v>
      </c>
      <c r="Y52" s="590">
        <v>2.2000000000000002</v>
      </c>
      <c r="Z52" s="586">
        <v>2.8</v>
      </c>
      <c r="AA52" s="586">
        <v>3</v>
      </c>
      <c r="AB52" s="572">
        <f t="shared" si="4"/>
        <v>15</v>
      </c>
      <c r="AC52" s="49"/>
    </row>
    <row r="53" spans="1:29" x14ac:dyDescent="0.2">
      <c r="A53" s="6"/>
      <c r="B53" s="191" t="s">
        <v>115</v>
      </c>
      <c r="C53" s="383"/>
      <c r="D53" s="384"/>
      <c r="E53" s="384"/>
      <c r="F53" s="384"/>
      <c r="G53" s="384"/>
      <c r="H53" s="384"/>
      <c r="I53" s="384"/>
      <c r="J53" s="384"/>
      <c r="K53" s="384"/>
      <c r="L53" s="384"/>
      <c r="M53" s="384"/>
      <c r="N53" s="384"/>
      <c r="O53" s="384"/>
      <c r="P53" s="384"/>
      <c r="Q53" s="384"/>
      <c r="R53" s="384"/>
      <c r="S53" s="384"/>
      <c r="T53" s="384"/>
      <c r="U53" s="385"/>
      <c r="V53" s="234"/>
      <c r="W53" s="590"/>
      <c r="X53" s="590">
        <v>4.5</v>
      </c>
      <c r="Y53" s="590">
        <v>8.9</v>
      </c>
      <c r="Z53" s="590">
        <v>7.7</v>
      </c>
      <c r="AA53" s="590">
        <v>14.1</v>
      </c>
      <c r="AB53" s="572"/>
      <c r="AC53" s="49"/>
    </row>
    <row r="54" spans="1:29" x14ac:dyDescent="0.2">
      <c r="A54" s="6"/>
      <c r="B54" s="191" t="s">
        <v>113</v>
      </c>
      <c r="C54" s="216">
        <v>0.1</v>
      </c>
      <c r="D54" s="216">
        <v>0.1</v>
      </c>
      <c r="E54" s="216">
        <v>0.1</v>
      </c>
      <c r="F54" s="216">
        <v>0.2</v>
      </c>
      <c r="G54" s="216">
        <v>0.1</v>
      </c>
      <c r="H54" s="216">
        <v>0.2</v>
      </c>
      <c r="I54" s="216">
        <v>0.2</v>
      </c>
      <c r="J54" s="216">
        <v>0.3</v>
      </c>
      <c r="K54" s="216">
        <v>0.2</v>
      </c>
      <c r="L54" s="216">
        <v>0.2</v>
      </c>
      <c r="M54" s="216">
        <v>0.3</v>
      </c>
      <c r="N54" s="216">
        <v>0.2</v>
      </c>
      <c r="O54" s="216">
        <v>0.3</v>
      </c>
      <c r="P54" s="216">
        <v>0.3</v>
      </c>
      <c r="Q54" s="216">
        <v>0.3</v>
      </c>
      <c r="R54" s="216">
        <v>0.6</v>
      </c>
      <c r="S54" s="216">
        <v>0.9</v>
      </c>
      <c r="T54" s="216">
        <v>2.7</v>
      </c>
      <c r="U54" s="216">
        <v>3.7</v>
      </c>
      <c r="V54" s="199">
        <v>4.7</v>
      </c>
      <c r="W54" s="586">
        <v>6.3</v>
      </c>
      <c r="X54" s="586">
        <v>10.7</v>
      </c>
      <c r="Y54" s="586">
        <v>14.2</v>
      </c>
      <c r="Z54" s="586">
        <v>16</v>
      </c>
      <c r="AA54" s="586">
        <v>16.5</v>
      </c>
      <c r="AB54" s="576">
        <f t="shared" si="4"/>
        <v>18.333333333333332</v>
      </c>
      <c r="AC54" s="49"/>
    </row>
    <row r="55" spans="1:29" x14ac:dyDescent="0.2">
      <c r="A55" s="6"/>
      <c r="B55" s="191" t="s">
        <v>114</v>
      </c>
      <c r="C55" s="257"/>
      <c r="D55" s="257"/>
      <c r="E55" s="257"/>
      <c r="F55" s="257"/>
      <c r="G55" s="257"/>
      <c r="H55" s="258">
        <v>0.9</v>
      </c>
      <c r="I55" s="258">
        <v>1.1000000000000001</v>
      </c>
      <c r="J55" s="258">
        <v>1.2</v>
      </c>
      <c r="K55" s="258">
        <v>0.9</v>
      </c>
      <c r="L55" s="258">
        <v>1.8</v>
      </c>
      <c r="M55" s="258">
        <v>2.4</v>
      </c>
      <c r="N55" s="258">
        <v>1.2</v>
      </c>
      <c r="O55" s="258">
        <v>1.4</v>
      </c>
      <c r="P55" s="258">
        <v>1.6</v>
      </c>
      <c r="Q55" s="258">
        <v>1.2</v>
      </c>
      <c r="R55" s="258">
        <v>1.7</v>
      </c>
      <c r="S55" s="258">
        <v>2</v>
      </c>
      <c r="T55" s="258">
        <v>4.0999999999999996</v>
      </c>
      <c r="U55" s="258">
        <v>6.5</v>
      </c>
      <c r="V55" s="214">
        <v>7</v>
      </c>
      <c r="W55" s="585">
        <v>10.8</v>
      </c>
      <c r="X55" s="585">
        <v>21.6</v>
      </c>
      <c r="Y55" s="585">
        <v>33.6</v>
      </c>
      <c r="Z55" s="585">
        <v>43.6</v>
      </c>
      <c r="AA55" s="585">
        <v>46.5</v>
      </c>
      <c r="AB55" s="575">
        <f t="shared" si="4"/>
        <v>23.25</v>
      </c>
      <c r="AC55" s="49"/>
    </row>
    <row r="56" spans="1:29" ht="16" x14ac:dyDescent="0.2">
      <c r="A56" s="6"/>
      <c r="B56" s="66" t="s">
        <v>32</v>
      </c>
      <c r="C56" s="74">
        <v>0.7</v>
      </c>
      <c r="D56" s="74">
        <v>0.7</v>
      </c>
      <c r="E56" s="74">
        <v>0.6</v>
      </c>
      <c r="F56" s="74">
        <v>0.7</v>
      </c>
      <c r="G56" s="74">
        <v>0.7</v>
      </c>
      <c r="H56" s="74">
        <v>0.6</v>
      </c>
      <c r="I56" s="74">
        <v>0.7</v>
      </c>
      <c r="J56" s="74">
        <v>0.7</v>
      </c>
      <c r="K56" s="74">
        <v>0.8</v>
      </c>
      <c r="L56" s="74">
        <v>1</v>
      </c>
      <c r="M56" s="74">
        <v>1.1000000000000001</v>
      </c>
      <c r="N56" s="74">
        <v>1</v>
      </c>
      <c r="O56" s="74">
        <v>1.4</v>
      </c>
      <c r="P56" s="74">
        <v>1.9</v>
      </c>
      <c r="Q56" s="74">
        <v>2.7</v>
      </c>
      <c r="R56" s="74">
        <v>3.4</v>
      </c>
      <c r="S56" s="74">
        <v>4.0999999999999996</v>
      </c>
      <c r="T56" s="249">
        <v>4.9000000000000004</v>
      </c>
      <c r="U56" s="74">
        <v>4.9000000000000004</v>
      </c>
      <c r="V56" s="233">
        <v>4.7</v>
      </c>
      <c r="W56" s="74">
        <v>4.4000000000000004</v>
      </c>
      <c r="X56" s="74">
        <v>4.0999999999999996</v>
      </c>
      <c r="Y56" s="74">
        <v>2.8</v>
      </c>
      <c r="Z56" s="74">
        <v>1.8</v>
      </c>
      <c r="AA56" s="74">
        <v>1.2</v>
      </c>
      <c r="AB56" s="48">
        <f>AA56/S56</f>
        <v>0.29268292682926833</v>
      </c>
      <c r="AC56" s="49"/>
    </row>
    <row r="57" spans="1:29" x14ac:dyDescent="0.2">
      <c r="A57" s="4"/>
      <c r="B57" s="220" t="s">
        <v>23</v>
      </c>
      <c r="C57" s="200">
        <v>0.2</v>
      </c>
      <c r="D57" s="200">
        <v>0.2</v>
      </c>
      <c r="E57" s="200">
        <v>0.2</v>
      </c>
      <c r="F57" s="200">
        <v>0.2</v>
      </c>
      <c r="G57" s="200">
        <v>0.2</v>
      </c>
      <c r="H57" s="200">
        <v>0.2</v>
      </c>
      <c r="I57" s="200">
        <v>0.3</v>
      </c>
      <c r="J57" s="200">
        <v>0.2</v>
      </c>
      <c r="K57" s="200">
        <v>0.3</v>
      </c>
      <c r="L57" s="201">
        <v>0.4</v>
      </c>
      <c r="M57" s="201">
        <v>0.4</v>
      </c>
      <c r="N57" s="201">
        <v>0.4</v>
      </c>
      <c r="O57" s="201">
        <v>0.6</v>
      </c>
      <c r="P57" s="201">
        <v>0.8</v>
      </c>
      <c r="Q57" s="201">
        <v>1.2</v>
      </c>
      <c r="R57" s="201">
        <v>1.6</v>
      </c>
      <c r="S57" s="201">
        <v>2</v>
      </c>
      <c r="T57" s="201">
        <v>2.4</v>
      </c>
      <c r="U57" s="202">
        <v>2.5</v>
      </c>
      <c r="V57" s="588">
        <v>2.2999999999999998</v>
      </c>
      <c r="W57" s="581">
        <v>2.2000000000000002</v>
      </c>
      <c r="X57" s="582">
        <v>2</v>
      </c>
      <c r="Y57" s="582">
        <v>1.5</v>
      </c>
      <c r="Z57" s="582">
        <v>0.9</v>
      </c>
      <c r="AA57" s="582">
        <v>0.6</v>
      </c>
      <c r="AB57" s="575">
        <f>AA57/S57</f>
        <v>0.3</v>
      </c>
      <c r="AC57" s="49"/>
    </row>
    <row r="58" spans="1:29" x14ac:dyDescent="0.2">
      <c r="A58" s="4"/>
      <c r="B58" s="218" t="s">
        <v>24</v>
      </c>
      <c r="C58" s="222">
        <v>1.2</v>
      </c>
      <c r="D58" s="222">
        <v>1.1000000000000001</v>
      </c>
      <c r="E58" s="222">
        <v>1</v>
      </c>
      <c r="F58" s="222">
        <v>1.2</v>
      </c>
      <c r="G58" s="222">
        <v>1.2</v>
      </c>
      <c r="H58" s="222">
        <v>1.1000000000000001</v>
      </c>
      <c r="I58" s="222">
        <v>1.1000000000000001</v>
      </c>
      <c r="J58" s="222">
        <v>1.2</v>
      </c>
      <c r="K58" s="222">
        <v>1.3</v>
      </c>
      <c r="L58" s="259">
        <v>1.6</v>
      </c>
      <c r="M58" s="259">
        <v>1.8</v>
      </c>
      <c r="N58" s="259">
        <v>1.6</v>
      </c>
      <c r="O58" s="259">
        <v>2.2999999999999998</v>
      </c>
      <c r="P58" s="259">
        <v>3.1</v>
      </c>
      <c r="Q58" s="259">
        <v>4.2</v>
      </c>
      <c r="R58" s="259">
        <v>5.2</v>
      </c>
      <c r="S58" s="259">
        <v>6.3</v>
      </c>
      <c r="T58" s="259">
        <v>7.5</v>
      </c>
      <c r="U58" s="259">
        <v>7.3</v>
      </c>
      <c r="V58" s="294">
        <v>7.1</v>
      </c>
      <c r="W58" s="583">
        <v>6.6</v>
      </c>
      <c r="X58" s="583">
        <v>6.1</v>
      </c>
      <c r="Y58" s="584">
        <v>4.0999999999999996</v>
      </c>
      <c r="Z58" s="584">
        <v>2.6</v>
      </c>
      <c r="AA58" s="584">
        <v>1.7</v>
      </c>
      <c r="AB58" s="574">
        <f>AA58/S58</f>
        <v>0.26984126984126983</v>
      </c>
      <c r="AC58" s="49"/>
    </row>
    <row r="59" spans="1:29" x14ac:dyDescent="0.2">
      <c r="A59" s="8"/>
      <c r="B59" s="191" t="s">
        <v>107</v>
      </c>
      <c r="C59" s="223">
        <v>0.7</v>
      </c>
      <c r="D59" s="223">
        <v>0.6</v>
      </c>
      <c r="E59" s="223">
        <v>0.6</v>
      </c>
      <c r="F59" s="223">
        <v>0.7</v>
      </c>
      <c r="G59" s="223">
        <v>0.7</v>
      </c>
      <c r="H59" s="223">
        <v>0.7</v>
      </c>
      <c r="I59" s="223">
        <v>0.7</v>
      </c>
      <c r="J59" s="223">
        <v>0.8</v>
      </c>
      <c r="K59" s="223">
        <v>0.9</v>
      </c>
      <c r="L59" s="223">
        <v>1.2</v>
      </c>
      <c r="M59" s="223">
        <v>1.3</v>
      </c>
      <c r="N59" s="223">
        <v>1.2</v>
      </c>
      <c r="O59" s="223">
        <v>1.8</v>
      </c>
      <c r="P59" s="223">
        <v>2.5</v>
      </c>
      <c r="Q59" s="223">
        <v>3.4</v>
      </c>
      <c r="R59" s="223">
        <v>4.4000000000000004</v>
      </c>
      <c r="S59" s="304">
        <v>5.4</v>
      </c>
      <c r="T59" s="304">
        <v>6.3</v>
      </c>
      <c r="U59" s="304">
        <v>6.1</v>
      </c>
      <c r="V59" s="234">
        <v>5.9</v>
      </c>
      <c r="W59" s="585">
        <v>5.2</v>
      </c>
      <c r="X59" s="585">
        <v>4.8</v>
      </c>
      <c r="Y59" s="585">
        <v>3.1</v>
      </c>
      <c r="Z59" s="585">
        <v>1.8</v>
      </c>
      <c r="AA59" s="585">
        <v>1.1000000000000001</v>
      </c>
      <c r="AB59" s="575">
        <f>AA59/S59</f>
        <v>0.20370370370370372</v>
      </c>
      <c r="AC59" s="49"/>
    </row>
    <row r="60" spans="1:29" x14ac:dyDescent="0.2">
      <c r="A60" s="8"/>
      <c r="B60" s="191" t="s">
        <v>110</v>
      </c>
      <c r="C60" s="221">
        <v>0.8</v>
      </c>
      <c r="D60" s="221">
        <v>0.9</v>
      </c>
      <c r="E60" s="221">
        <v>0.8</v>
      </c>
      <c r="F60" s="221">
        <v>0.9</v>
      </c>
      <c r="G60" s="221">
        <v>0.8</v>
      </c>
      <c r="H60" s="221">
        <v>0.6</v>
      </c>
      <c r="I60" s="221">
        <v>0.8</v>
      </c>
      <c r="J60" s="221">
        <v>0.7</v>
      </c>
      <c r="K60" s="221">
        <v>0.8</v>
      </c>
      <c r="L60" s="221">
        <v>0.8</v>
      </c>
      <c r="M60" s="221">
        <v>0.9</v>
      </c>
      <c r="N60" s="221">
        <v>0.8</v>
      </c>
      <c r="O60" s="221">
        <v>1</v>
      </c>
      <c r="P60" s="221">
        <v>1.3</v>
      </c>
      <c r="Q60" s="221">
        <v>2</v>
      </c>
      <c r="R60" s="221">
        <v>2.5</v>
      </c>
      <c r="S60" s="221">
        <v>3.1</v>
      </c>
      <c r="T60" s="221">
        <v>4.5</v>
      </c>
      <c r="U60" s="221">
        <v>4.9000000000000004</v>
      </c>
      <c r="V60" s="199">
        <v>4.9000000000000004</v>
      </c>
      <c r="W60" s="586">
        <v>5.0999999999999996</v>
      </c>
      <c r="X60" s="586">
        <v>5</v>
      </c>
      <c r="Y60" s="587">
        <v>3.6</v>
      </c>
      <c r="Z60" s="587">
        <v>2.7</v>
      </c>
      <c r="AA60" s="587">
        <v>2</v>
      </c>
      <c r="AB60" s="574">
        <f t="shared" ref="AB60:AB91" si="5">AA60/S60</f>
        <v>0.64516129032258063</v>
      </c>
      <c r="AC60" s="49"/>
    </row>
    <row r="61" spans="1:29" x14ac:dyDescent="0.2">
      <c r="A61" s="43"/>
      <c r="B61" s="191" t="s">
        <v>111</v>
      </c>
      <c r="C61" s="386"/>
      <c r="D61" s="387"/>
      <c r="E61" s="387"/>
      <c r="F61" s="387"/>
      <c r="G61" s="387"/>
      <c r="H61" s="387"/>
      <c r="I61" s="387"/>
      <c r="J61" s="387"/>
      <c r="K61" s="387"/>
      <c r="L61" s="387"/>
      <c r="M61" s="387"/>
      <c r="N61" s="387"/>
      <c r="O61" s="387">
        <v>0.2</v>
      </c>
      <c r="P61" s="387">
        <v>0.2</v>
      </c>
      <c r="Q61" s="387">
        <v>0.3</v>
      </c>
      <c r="R61" s="387">
        <v>0.3</v>
      </c>
      <c r="S61" s="387">
        <v>0.5</v>
      </c>
      <c r="T61" s="387">
        <v>0.5</v>
      </c>
      <c r="U61" s="388">
        <v>0.5</v>
      </c>
      <c r="V61" s="214">
        <v>0.3</v>
      </c>
      <c r="W61" s="587">
        <v>0.4</v>
      </c>
      <c r="X61" s="587">
        <v>0.5</v>
      </c>
      <c r="Y61" s="587">
        <v>0.3</v>
      </c>
      <c r="Z61" s="587">
        <v>0.2</v>
      </c>
      <c r="AA61" s="587">
        <v>0.1</v>
      </c>
      <c r="AB61" s="572">
        <f t="shared" si="5"/>
        <v>0.2</v>
      </c>
      <c r="AC61" s="49"/>
    </row>
    <row r="62" spans="1:29" x14ac:dyDescent="0.2">
      <c r="A62" s="43"/>
      <c r="B62" s="191" t="s">
        <v>115</v>
      </c>
      <c r="C62" s="389"/>
      <c r="D62" s="390"/>
      <c r="E62" s="390"/>
      <c r="F62" s="390"/>
      <c r="G62" s="390"/>
      <c r="H62" s="390"/>
      <c r="I62" s="390"/>
      <c r="J62" s="390"/>
      <c r="K62" s="390"/>
      <c r="L62" s="390"/>
      <c r="M62" s="390"/>
      <c r="N62" s="390"/>
      <c r="O62" s="390"/>
      <c r="P62" s="390"/>
      <c r="Q62" s="390"/>
      <c r="R62" s="390"/>
      <c r="S62" s="390"/>
      <c r="T62" s="390"/>
      <c r="U62" s="391"/>
      <c r="V62" s="214"/>
      <c r="W62" s="587"/>
      <c r="X62" s="587"/>
      <c r="Y62" s="587"/>
      <c r="Z62" s="587"/>
      <c r="AA62" s="587"/>
      <c r="AB62" s="572"/>
      <c r="AC62" s="49"/>
    </row>
    <row r="63" spans="1:29" x14ac:dyDescent="0.2">
      <c r="A63" s="43"/>
      <c r="B63" s="191" t="s">
        <v>113</v>
      </c>
      <c r="C63" s="260">
        <v>1.1000000000000001</v>
      </c>
      <c r="D63" s="260">
        <v>0.9</v>
      </c>
      <c r="E63" s="260">
        <v>0.9</v>
      </c>
      <c r="F63" s="260">
        <v>1</v>
      </c>
      <c r="G63" s="260">
        <v>1</v>
      </c>
      <c r="H63" s="260">
        <v>0.7</v>
      </c>
      <c r="I63" s="260">
        <v>0.8</v>
      </c>
      <c r="J63" s="260">
        <v>0.8</v>
      </c>
      <c r="K63" s="260">
        <v>0.8</v>
      </c>
      <c r="L63" s="260">
        <v>1</v>
      </c>
      <c r="M63" s="260">
        <v>1</v>
      </c>
      <c r="N63" s="260">
        <v>0.8</v>
      </c>
      <c r="O63" s="260">
        <v>1</v>
      </c>
      <c r="P63" s="260">
        <v>1.3</v>
      </c>
      <c r="Q63" s="260">
        <v>1.6</v>
      </c>
      <c r="R63" s="260">
        <v>1.9</v>
      </c>
      <c r="S63" s="260">
        <v>2.2999999999999998</v>
      </c>
      <c r="T63" s="260">
        <v>2.8</v>
      </c>
      <c r="U63" s="260">
        <v>2.9</v>
      </c>
      <c r="V63" s="199">
        <v>3.1</v>
      </c>
      <c r="W63" s="586">
        <v>3.1</v>
      </c>
      <c r="X63" s="586">
        <v>3</v>
      </c>
      <c r="Y63" s="586">
        <v>2.2999999999999998</v>
      </c>
      <c r="Z63" s="586">
        <v>1.8</v>
      </c>
      <c r="AA63" s="586">
        <v>1.2</v>
      </c>
      <c r="AB63" s="576">
        <f t="shared" si="5"/>
        <v>0.52173913043478259</v>
      </c>
      <c r="AC63" s="49"/>
    </row>
    <row r="64" spans="1:29" x14ac:dyDescent="0.2">
      <c r="A64" s="49"/>
      <c r="B64" s="191" t="s">
        <v>114</v>
      </c>
      <c r="C64" s="238"/>
      <c r="D64" s="238"/>
      <c r="E64" s="238"/>
      <c r="F64" s="238"/>
      <c r="G64" s="238"/>
      <c r="H64" s="238"/>
      <c r="I64" s="238"/>
      <c r="J64" s="238"/>
      <c r="K64" s="203">
        <v>0.9</v>
      </c>
      <c r="L64" s="238"/>
      <c r="M64" s="238">
        <v>1.3</v>
      </c>
      <c r="N64" s="238">
        <v>1.1000000000000001</v>
      </c>
      <c r="O64" s="238">
        <v>1.8</v>
      </c>
      <c r="P64" s="238">
        <v>1.7</v>
      </c>
      <c r="Q64" s="238">
        <v>2.7</v>
      </c>
      <c r="R64" s="238">
        <v>3.7</v>
      </c>
      <c r="S64" s="238">
        <v>4.4000000000000004</v>
      </c>
      <c r="T64" s="305">
        <v>5</v>
      </c>
      <c r="U64" s="262">
        <v>5.2</v>
      </c>
      <c r="V64" s="589">
        <v>4.8</v>
      </c>
      <c r="W64" s="585">
        <v>5.3</v>
      </c>
      <c r="X64" s="585">
        <v>5.4</v>
      </c>
      <c r="Y64" s="585">
        <v>4.5999999999999996</v>
      </c>
      <c r="Z64" s="585">
        <v>2.7</v>
      </c>
      <c r="AA64" s="585">
        <v>1.3</v>
      </c>
      <c r="AB64" s="575">
        <f t="shared" si="5"/>
        <v>0.29545454545454541</v>
      </c>
      <c r="AC64" s="49"/>
    </row>
    <row r="65" spans="1:29" ht="16" x14ac:dyDescent="0.2">
      <c r="A65" s="49"/>
      <c r="B65" s="66" t="s">
        <v>35</v>
      </c>
      <c r="C65" s="74">
        <v>1.5</v>
      </c>
      <c r="D65" s="74">
        <v>1.4</v>
      </c>
      <c r="E65" s="74">
        <v>1.5</v>
      </c>
      <c r="F65" s="74">
        <v>1.9</v>
      </c>
      <c r="G65" s="74">
        <v>2.1</v>
      </c>
      <c r="H65" s="74">
        <v>2.2999999999999998</v>
      </c>
      <c r="I65" s="74">
        <v>2.6</v>
      </c>
      <c r="J65" s="74">
        <v>2.9</v>
      </c>
      <c r="K65" s="74">
        <v>2.6</v>
      </c>
      <c r="L65" s="74">
        <v>2.1</v>
      </c>
      <c r="M65" s="74">
        <v>1.9</v>
      </c>
      <c r="N65" s="74">
        <v>1.9</v>
      </c>
      <c r="O65" s="74">
        <v>2.2000000000000002</v>
      </c>
      <c r="P65" s="74">
        <v>2.2000000000000002</v>
      </c>
      <c r="Q65" s="74">
        <v>2.6</v>
      </c>
      <c r="R65" s="74">
        <v>3</v>
      </c>
      <c r="S65" s="74">
        <v>3.8</v>
      </c>
      <c r="T65" s="249">
        <v>5.4</v>
      </c>
      <c r="U65" s="74">
        <v>7.2</v>
      </c>
      <c r="V65" s="74">
        <v>8</v>
      </c>
      <c r="W65" s="233">
        <v>9.3000000000000007</v>
      </c>
      <c r="X65" s="233">
        <v>12.6</v>
      </c>
      <c r="Y65" s="233">
        <v>16.3</v>
      </c>
      <c r="Z65" s="233">
        <v>17.399999999999999</v>
      </c>
      <c r="AA65" s="233">
        <v>17.8</v>
      </c>
      <c r="AB65" s="48">
        <f t="shared" si="5"/>
        <v>4.6842105263157903</v>
      </c>
      <c r="AC65" s="49"/>
    </row>
    <row r="66" spans="1:29" x14ac:dyDescent="0.2">
      <c r="A66" s="49"/>
      <c r="B66" s="268" t="s">
        <v>23</v>
      </c>
      <c r="C66" s="266">
        <v>0.7</v>
      </c>
      <c r="D66" s="266">
        <v>0.7</v>
      </c>
      <c r="E66" s="307">
        <v>0.8</v>
      </c>
      <c r="F66" s="266">
        <v>1</v>
      </c>
      <c r="G66" s="266">
        <v>1.1000000000000001</v>
      </c>
      <c r="H66" s="266">
        <v>1.2</v>
      </c>
      <c r="I66" s="266">
        <v>1.4</v>
      </c>
      <c r="J66" s="266">
        <v>1.5</v>
      </c>
      <c r="K66" s="266">
        <v>1.4</v>
      </c>
      <c r="L66" s="267">
        <v>1.1000000000000001</v>
      </c>
      <c r="M66" s="267">
        <v>1</v>
      </c>
      <c r="N66" s="267">
        <v>1.1000000000000001</v>
      </c>
      <c r="O66" s="267">
        <v>1.3</v>
      </c>
      <c r="P66" s="267">
        <v>1.3</v>
      </c>
      <c r="Q66" s="267">
        <v>1.5</v>
      </c>
      <c r="R66" s="267">
        <v>1.7</v>
      </c>
      <c r="S66" s="267">
        <v>2.2000000000000002</v>
      </c>
      <c r="T66" s="267">
        <v>3.1</v>
      </c>
      <c r="U66" s="267">
        <v>4.2</v>
      </c>
      <c r="V66" s="577">
        <v>4.7</v>
      </c>
      <c r="W66" s="581">
        <v>5.3</v>
      </c>
      <c r="X66" s="581">
        <v>7.1</v>
      </c>
      <c r="Y66" s="581">
        <v>9.3000000000000007</v>
      </c>
      <c r="Z66" s="582">
        <v>9.6999999999999993</v>
      </c>
      <c r="AA66" s="582">
        <v>9.6999999999999993</v>
      </c>
      <c r="AB66" s="575">
        <f t="shared" si="5"/>
        <v>4.4090909090909083</v>
      </c>
      <c r="AC66" s="49"/>
    </row>
    <row r="67" spans="1:29" x14ac:dyDescent="0.2">
      <c r="A67" s="49"/>
      <c r="B67" s="192" t="s">
        <v>24</v>
      </c>
      <c r="C67" s="224">
        <v>2.2999999999999998</v>
      </c>
      <c r="D67" s="224">
        <v>2.2000000000000002</v>
      </c>
      <c r="E67" s="308">
        <v>2.2999999999999998</v>
      </c>
      <c r="F67" s="224">
        <v>2.8</v>
      </c>
      <c r="G67" s="224">
        <v>3.2</v>
      </c>
      <c r="H67" s="224">
        <v>3.3</v>
      </c>
      <c r="I67" s="224">
        <v>3.8</v>
      </c>
      <c r="J67" s="224">
        <v>4.4000000000000004</v>
      </c>
      <c r="K67" s="224">
        <v>3.8</v>
      </c>
      <c r="L67" s="269">
        <v>3.1</v>
      </c>
      <c r="M67" s="269">
        <v>2.8</v>
      </c>
      <c r="N67" s="269">
        <v>2.8</v>
      </c>
      <c r="O67" s="269">
        <v>3.1</v>
      </c>
      <c r="P67" s="269">
        <v>3.1</v>
      </c>
      <c r="Q67" s="269">
        <v>3.7</v>
      </c>
      <c r="R67" s="269">
        <v>4.2</v>
      </c>
      <c r="S67" s="269">
        <v>5.4</v>
      </c>
      <c r="T67" s="269">
        <v>7.8</v>
      </c>
      <c r="U67" s="269">
        <v>10.3</v>
      </c>
      <c r="V67" s="301">
        <v>11.4</v>
      </c>
      <c r="W67" s="583">
        <v>13.4</v>
      </c>
      <c r="X67" s="583">
        <v>18.100000000000001</v>
      </c>
      <c r="Y67" s="584">
        <v>23.2</v>
      </c>
      <c r="Z67" s="584">
        <v>25</v>
      </c>
      <c r="AA67" s="584">
        <v>25.9</v>
      </c>
      <c r="AB67" s="574">
        <f t="shared" si="5"/>
        <v>4.7962962962962958</v>
      </c>
      <c r="AC67" s="49"/>
    </row>
    <row r="68" spans="1:29" x14ac:dyDescent="0.2">
      <c r="A68" s="49"/>
      <c r="B68" s="191" t="s">
        <v>107</v>
      </c>
      <c r="C68" s="223">
        <v>1.2</v>
      </c>
      <c r="D68" s="223">
        <v>1.2</v>
      </c>
      <c r="E68" s="223">
        <v>1.3</v>
      </c>
      <c r="F68" s="223">
        <v>1.7</v>
      </c>
      <c r="G68" s="223">
        <v>2</v>
      </c>
      <c r="H68" s="223">
        <v>2.2000000000000002</v>
      </c>
      <c r="I68" s="223">
        <v>2.4</v>
      </c>
      <c r="J68" s="223">
        <v>2.7</v>
      </c>
      <c r="K68" s="223">
        <v>2.5</v>
      </c>
      <c r="L68" s="223">
        <v>2.1</v>
      </c>
      <c r="M68" s="223">
        <v>1.9</v>
      </c>
      <c r="N68" s="223">
        <v>1.9</v>
      </c>
      <c r="O68" s="223">
        <v>2.2000000000000002</v>
      </c>
      <c r="P68" s="223">
        <v>2.2999999999999998</v>
      </c>
      <c r="Q68" s="223">
        <v>2.8</v>
      </c>
      <c r="R68" s="223">
        <v>3.3</v>
      </c>
      <c r="S68" s="223">
        <v>4.3</v>
      </c>
      <c r="T68" s="223">
        <v>6.1</v>
      </c>
      <c r="U68" s="223">
        <v>8.3000000000000007</v>
      </c>
      <c r="V68" s="576">
        <v>9.1</v>
      </c>
      <c r="W68" s="585">
        <v>10.5</v>
      </c>
      <c r="X68" s="585">
        <v>13.9</v>
      </c>
      <c r="Y68" s="585">
        <v>17.600000000000001</v>
      </c>
      <c r="Z68" s="585">
        <v>18.2</v>
      </c>
      <c r="AA68" s="585">
        <v>18</v>
      </c>
      <c r="AB68" s="575">
        <f t="shared" si="5"/>
        <v>4.1860465116279073</v>
      </c>
      <c r="AC68" s="49"/>
    </row>
    <row r="69" spans="1:29" x14ac:dyDescent="0.2">
      <c r="A69" s="49"/>
      <c r="B69" s="191" t="s">
        <v>110</v>
      </c>
      <c r="C69" s="221">
        <v>3.7</v>
      </c>
      <c r="D69" s="221">
        <v>3.4</v>
      </c>
      <c r="E69" s="221">
        <v>3.6</v>
      </c>
      <c r="F69" s="221">
        <v>4</v>
      </c>
      <c r="G69" s="221">
        <v>4.2</v>
      </c>
      <c r="H69" s="221">
        <v>4.4000000000000004</v>
      </c>
      <c r="I69" s="221">
        <v>5</v>
      </c>
      <c r="J69" s="221">
        <v>5.8</v>
      </c>
      <c r="K69" s="221">
        <v>4.8</v>
      </c>
      <c r="L69" s="221">
        <v>3.5</v>
      </c>
      <c r="M69" s="221">
        <v>3.4</v>
      </c>
      <c r="N69" s="221">
        <v>3.3</v>
      </c>
      <c r="O69" s="221">
        <v>3.3</v>
      </c>
      <c r="P69" s="221">
        <v>3.2</v>
      </c>
      <c r="Q69" s="221">
        <v>3.7</v>
      </c>
      <c r="R69" s="221">
        <v>3.8</v>
      </c>
      <c r="S69" s="221">
        <v>4.7</v>
      </c>
      <c r="T69" s="306">
        <v>7.1</v>
      </c>
      <c r="U69" s="306">
        <v>9.5</v>
      </c>
      <c r="V69" s="572">
        <v>10.8</v>
      </c>
      <c r="W69" s="586">
        <v>13</v>
      </c>
      <c r="X69" s="586">
        <v>18.100000000000001</v>
      </c>
      <c r="Y69" s="587">
        <v>25</v>
      </c>
      <c r="Z69" s="587">
        <v>28.3</v>
      </c>
      <c r="AA69" s="587">
        <v>31.1</v>
      </c>
      <c r="AB69" s="574">
        <f t="shared" si="5"/>
        <v>6.6170212765957448</v>
      </c>
      <c r="AC69" s="49"/>
    </row>
    <row r="70" spans="1:29" x14ac:dyDescent="0.2">
      <c r="A70" s="49"/>
      <c r="B70" s="191" t="s">
        <v>111</v>
      </c>
      <c r="C70" s="386"/>
      <c r="D70" s="387"/>
      <c r="E70" s="387"/>
      <c r="F70" s="387"/>
      <c r="G70" s="387"/>
      <c r="H70" s="387"/>
      <c r="I70" s="387"/>
      <c r="J70" s="387"/>
      <c r="K70" s="387"/>
      <c r="L70" s="387"/>
      <c r="M70" s="387"/>
      <c r="N70" s="387"/>
      <c r="O70" s="387"/>
      <c r="P70" s="387"/>
      <c r="Q70" s="387"/>
      <c r="R70" s="387"/>
      <c r="S70" s="387"/>
      <c r="T70" s="387"/>
      <c r="U70" s="388"/>
      <c r="V70" s="579">
        <v>1.3</v>
      </c>
      <c r="W70" s="221">
        <v>1.6</v>
      </c>
      <c r="X70" s="221">
        <v>2.2000000000000002</v>
      </c>
      <c r="Y70" s="221">
        <v>2.2999999999999998</v>
      </c>
      <c r="Z70" s="221">
        <v>2.7</v>
      </c>
      <c r="AA70" s="221">
        <v>2.8</v>
      </c>
      <c r="AB70" s="572"/>
      <c r="AC70" s="49"/>
    </row>
    <row r="71" spans="1:29" x14ac:dyDescent="0.2">
      <c r="A71" s="49"/>
      <c r="B71" s="191" t="s">
        <v>115</v>
      </c>
      <c r="C71" s="389"/>
      <c r="D71" s="390"/>
      <c r="E71" s="390"/>
      <c r="F71" s="390"/>
      <c r="G71" s="390"/>
      <c r="H71" s="390"/>
      <c r="I71" s="390"/>
      <c r="J71" s="390"/>
      <c r="K71" s="390"/>
      <c r="L71" s="390"/>
      <c r="M71" s="390"/>
      <c r="N71" s="390"/>
      <c r="O71" s="390"/>
      <c r="P71" s="390"/>
      <c r="Q71" s="390"/>
      <c r="R71" s="390"/>
      <c r="S71" s="390"/>
      <c r="T71" s="390"/>
      <c r="U71" s="391"/>
      <c r="V71" s="579">
        <v>8.4</v>
      </c>
      <c r="W71" s="221">
        <v>7.3</v>
      </c>
      <c r="X71" s="221">
        <v>9.4</v>
      </c>
      <c r="Y71" s="221">
        <v>13.6</v>
      </c>
      <c r="Z71" s="221">
        <v>15</v>
      </c>
      <c r="AA71" s="221">
        <v>18.3</v>
      </c>
      <c r="AB71" s="572"/>
      <c r="AC71" s="49"/>
    </row>
    <row r="72" spans="1:29" x14ac:dyDescent="0.2">
      <c r="A72" s="49"/>
      <c r="B72" s="191" t="s">
        <v>113</v>
      </c>
      <c r="C72" s="260">
        <v>1.8</v>
      </c>
      <c r="D72" s="260">
        <v>1.4</v>
      </c>
      <c r="E72" s="260">
        <v>1.5</v>
      </c>
      <c r="F72" s="260">
        <v>1.8</v>
      </c>
      <c r="G72" s="260">
        <v>1.9</v>
      </c>
      <c r="H72" s="260">
        <v>1.8</v>
      </c>
      <c r="I72" s="260">
        <v>2.2000000000000002</v>
      </c>
      <c r="J72" s="260">
        <v>2.4</v>
      </c>
      <c r="K72" s="260">
        <v>1.9</v>
      </c>
      <c r="L72" s="260">
        <v>1.6</v>
      </c>
      <c r="M72" s="260">
        <v>1.5</v>
      </c>
      <c r="N72" s="260">
        <v>1.4</v>
      </c>
      <c r="O72" s="260">
        <v>1.6</v>
      </c>
      <c r="P72" s="260">
        <v>1.6</v>
      </c>
      <c r="Q72" s="260">
        <v>2</v>
      </c>
      <c r="R72" s="260">
        <v>1.9</v>
      </c>
      <c r="S72" s="260">
        <v>2.5</v>
      </c>
      <c r="T72" s="260">
        <v>3.4</v>
      </c>
      <c r="U72" s="260">
        <v>4.3</v>
      </c>
      <c r="V72" s="572">
        <v>5.2</v>
      </c>
      <c r="W72" s="586">
        <v>6.2</v>
      </c>
      <c r="X72" s="586">
        <v>8.6</v>
      </c>
      <c r="Y72" s="586">
        <v>11.2</v>
      </c>
      <c r="Z72" s="586">
        <v>12.7</v>
      </c>
      <c r="AA72" s="586">
        <v>13.3</v>
      </c>
      <c r="AB72" s="576">
        <f t="shared" si="5"/>
        <v>5.32</v>
      </c>
      <c r="AC72" s="49"/>
    </row>
    <row r="73" spans="1:29" s="2" customFormat="1" ht="14" x14ac:dyDescent="0.2">
      <c r="A73" s="1"/>
      <c r="B73" s="191" t="s">
        <v>114</v>
      </c>
      <c r="C73" s="449">
        <v>1.1000000000000001</v>
      </c>
      <c r="D73" s="450">
        <v>1.2</v>
      </c>
      <c r="E73" s="450">
        <v>1.4</v>
      </c>
      <c r="F73" s="450">
        <v>1.6</v>
      </c>
      <c r="G73" s="449">
        <v>2.4</v>
      </c>
      <c r="H73" s="449">
        <v>2.7</v>
      </c>
      <c r="I73" s="449">
        <v>3.3</v>
      </c>
      <c r="J73" s="449">
        <v>2.8</v>
      </c>
      <c r="K73" s="449">
        <v>3</v>
      </c>
      <c r="L73" s="449">
        <v>2.5</v>
      </c>
      <c r="M73" s="449">
        <v>2.8</v>
      </c>
      <c r="N73" s="449">
        <v>3.3</v>
      </c>
      <c r="O73" s="449">
        <v>3.6</v>
      </c>
      <c r="P73" s="449">
        <v>3.9</v>
      </c>
      <c r="Q73" s="449">
        <v>4.7</v>
      </c>
      <c r="R73" s="449">
        <v>5.9</v>
      </c>
      <c r="S73" s="449">
        <v>6.7</v>
      </c>
      <c r="T73" s="449">
        <v>8.6999999999999993</v>
      </c>
      <c r="U73" s="449">
        <v>10.7</v>
      </c>
      <c r="V73" s="580">
        <v>13.6</v>
      </c>
      <c r="W73" s="585">
        <v>16.3</v>
      </c>
      <c r="X73" s="585">
        <v>22.7</v>
      </c>
      <c r="Y73" s="585">
        <v>33.1</v>
      </c>
      <c r="Z73" s="585">
        <v>38.6</v>
      </c>
      <c r="AA73" s="585">
        <v>39.4</v>
      </c>
      <c r="AB73" s="575">
        <f t="shared" si="5"/>
        <v>5.8805970149253728</v>
      </c>
      <c r="AC73" s="1"/>
    </row>
    <row r="74" spans="1:29" s="2" customFormat="1" ht="16" x14ac:dyDescent="0.2">
      <c r="A74" s="1"/>
      <c r="B74" s="66" t="s">
        <v>87</v>
      </c>
      <c r="C74" s="74">
        <v>1.4</v>
      </c>
      <c r="D74" s="74">
        <v>1.3</v>
      </c>
      <c r="E74" s="74">
        <v>1.3</v>
      </c>
      <c r="F74" s="74">
        <v>1.6</v>
      </c>
      <c r="G74" s="74">
        <v>1.8</v>
      </c>
      <c r="H74" s="74">
        <v>1.9</v>
      </c>
      <c r="I74" s="74">
        <v>2.1</v>
      </c>
      <c r="J74" s="74">
        <v>2.5</v>
      </c>
      <c r="K74" s="74">
        <v>2.2000000000000002</v>
      </c>
      <c r="L74" s="74">
        <v>1.7</v>
      </c>
      <c r="M74" s="74">
        <v>1.4</v>
      </c>
      <c r="N74" s="74">
        <v>1.3</v>
      </c>
      <c r="O74" s="74">
        <v>1.5</v>
      </c>
      <c r="P74" s="74">
        <v>1.4</v>
      </c>
      <c r="Q74" s="74">
        <v>1.6</v>
      </c>
      <c r="R74" s="74">
        <v>1.7</v>
      </c>
      <c r="S74" s="74">
        <v>2.1</v>
      </c>
      <c r="T74" s="249">
        <v>3.2</v>
      </c>
      <c r="U74" s="74">
        <v>4.3</v>
      </c>
      <c r="V74" s="74">
        <v>4.5</v>
      </c>
      <c r="W74" s="233">
        <v>4.9000000000000004</v>
      </c>
      <c r="X74" s="233">
        <v>6</v>
      </c>
      <c r="Y74" s="233">
        <v>7.3</v>
      </c>
      <c r="Z74" s="233">
        <v>8.1999999999999993</v>
      </c>
      <c r="AA74" s="233">
        <v>8.6</v>
      </c>
      <c r="AB74" s="48">
        <f t="shared" si="5"/>
        <v>4.0952380952380949</v>
      </c>
      <c r="AC74" s="1"/>
    </row>
    <row r="75" spans="1:29" s="2" customFormat="1" ht="14" x14ac:dyDescent="0.2">
      <c r="A75" s="1"/>
      <c r="B75" s="268" t="s">
        <v>23</v>
      </c>
      <c r="C75" s="266">
        <v>0.6</v>
      </c>
      <c r="D75" s="266">
        <v>0.6</v>
      </c>
      <c r="E75" s="307">
        <v>0.7</v>
      </c>
      <c r="F75" s="266">
        <v>0.8</v>
      </c>
      <c r="G75" s="266">
        <v>0.9</v>
      </c>
      <c r="H75" s="266">
        <v>1</v>
      </c>
      <c r="I75" s="266">
        <v>1.1000000000000001</v>
      </c>
      <c r="J75" s="266">
        <v>1.3</v>
      </c>
      <c r="K75" s="266">
        <v>1.1000000000000001</v>
      </c>
      <c r="L75" s="267">
        <v>0.9</v>
      </c>
      <c r="M75" s="267">
        <v>0.7</v>
      </c>
      <c r="N75" s="267">
        <v>0.7</v>
      </c>
      <c r="O75" s="267">
        <v>0.8</v>
      </c>
      <c r="P75" s="267">
        <v>0.8</v>
      </c>
      <c r="Q75" s="267">
        <v>0.9</v>
      </c>
      <c r="R75" s="267">
        <v>1</v>
      </c>
      <c r="S75" s="267">
        <v>1.2</v>
      </c>
      <c r="T75" s="267">
        <v>1.8</v>
      </c>
      <c r="U75" s="267">
        <v>2.5</v>
      </c>
      <c r="V75" s="577">
        <v>2.6</v>
      </c>
      <c r="W75" s="581">
        <v>2.7</v>
      </c>
      <c r="X75" s="581">
        <v>3.2</v>
      </c>
      <c r="Y75" s="581">
        <v>4.2</v>
      </c>
      <c r="Z75" s="582">
        <v>4.5999999999999996</v>
      </c>
      <c r="AA75" s="582">
        <v>4.7</v>
      </c>
      <c r="AB75" s="575">
        <f t="shared" si="5"/>
        <v>3.916666666666667</v>
      </c>
      <c r="AC75" s="1"/>
    </row>
    <row r="76" spans="1:29" x14ac:dyDescent="0.2">
      <c r="A76" s="49"/>
      <c r="B76" s="192" t="s">
        <v>24</v>
      </c>
      <c r="C76" s="224">
        <v>2.1</v>
      </c>
      <c r="D76" s="224">
        <v>1.9</v>
      </c>
      <c r="E76" s="308">
        <v>2</v>
      </c>
      <c r="F76" s="224">
        <v>2.4</v>
      </c>
      <c r="G76" s="224">
        <v>2.7</v>
      </c>
      <c r="H76" s="224">
        <v>2.8</v>
      </c>
      <c r="I76" s="224">
        <v>3.1</v>
      </c>
      <c r="J76" s="224">
        <v>3.8</v>
      </c>
      <c r="K76" s="224">
        <v>3.2</v>
      </c>
      <c r="L76" s="269">
        <v>2.5</v>
      </c>
      <c r="M76" s="269">
        <v>2.1</v>
      </c>
      <c r="N76" s="269">
        <v>2</v>
      </c>
      <c r="O76" s="269">
        <v>2.2000000000000002</v>
      </c>
      <c r="P76" s="269">
        <v>2</v>
      </c>
      <c r="Q76" s="269">
        <v>2.2999999999999998</v>
      </c>
      <c r="R76" s="269">
        <v>2.4</v>
      </c>
      <c r="S76" s="269">
        <v>3.1</v>
      </c>
      <c r="T76" s="269">
        <v>4.7</v>
      </c>
      <c r="U76" s="269">
        <v>6.2</v>
      </c>
      <c r="V76" s="301">
        <v>6.4</v>
      </c>
      <c r="W76" s="583">
        <v>7.1</v>
      </c>
      <c r="X76" s="583">
        <v>8.6999999999999993</v>
      </c>
      <c r="Y76" s="584">
        <v>10.5</v>
      </c>
      <c r="Z76" s="584">
        <v>11.8</v>
      </c>
      <c r="AA76" s="584">
        <v>12.6</v>
      </c>
      <c r="AB76" s="574">
        <f t="shared" si="5"/>
        <v>4.064516129032258</v>
      </c>
      <c r="AC76" s="49"/>
    </row>
    <row r="77" spans="1:29" x14ac:dyDescent="0.2">
      <c r="A77" s="49"/>
      <c r="B77" s="191" t="s">
        <v>107</v>
      </c>
      <c r="C77" s="223">
        <v>1</v>
      </c>
      <c r="D77" s="223">
        <v>1</v>
      </c>
      <c r="E77" s="223">
        <v>1</v>
      </c>
      <c r="F77" s="223">
        <v>1.3</v>
      </c>
      <c r="G77" s="223">
        <v>1.6</v>
      </c>
      <c r="H77" s="223">
        <v>1.7</v>
      </c>
      <c r="I77" s="223">
        <v>1.9</v>
      </c>
      <c r="J77" s="223">
        <v>2.2999999999999998</v>
      </c>
      <c r="K77" s="223">
        <v>2</v>
      </c>
      <c r="L77" s="223">
        <v>1.6</v>
      </c>
      <c r="M77" s="223">
        <v>1.3</v>
      </c>
      <c r="N77" s="223">
        <v>1.2</v>
      </c>
      <c r="O77" s="223">
        <v>1.4</v>
      </c>
      <c r="P77" s="223">
        <v>1.3</v>
      </c>
      <c r="Q77" s="223">
        <v>1.5</v>
      </c>
      <c r="R77" s="223">
        <v>1.7</v>
      </c>
      <c r="S77" s="223">
        <v>2.2000000000000002</v>
      </c>
      <c r="T77" s="223">
        <v>3.4</v>
      </c>
      <c r="U77" s="223">
        <v>4.5999999999999996</v>
      </c>
      <c r="V77" s="576">
        <v>4.7</v>
      </c>
      <c r="W77" s="585">
        <v>4.7</v>
      </c>
      <c r="X77" s="585">
        <v>5.4</v>
      </c>
      <c r="Y77" s="585">
        <v>6.2</v>
      </c>
      <c r="Z77" s="585">
        <v>6.7</v>
      </c>
      <c r="AA77" s="585">
        <v>6.9</v>
      </c>
      <c r="AB77" s="575">
        <f t="shared" si="5"/>
        <v>3.1363636363636362</v>
      </c>
      <c r="AC77" s="49"/>
    </row>
    <row r="78" spans="1:29" x14ac:dyDescent="0.2">
      <c r="A78" s="49"/>
      <c r="B78" s="191" t="s">
        <v>110</v>
      </c>
      <c r="C78" s="221">
        <v>3.7</v>
      </c>
      <c r="D78" s="221">
        <v>3.3</v>
      </c>
      <c r="E78" s="221">
        <v>3.6</v>
      </c>
      <c r="F78" s="221">
        <v>4</v>
      </c>
      <c r="G78" s="221">
        <v>4.0999999999999996</v>
      </c>
      <c r="H78" s="221">
        <v>4.3</v>
      </c>
      <c r="I78" s="221">
        <v>4.9000000000000004</v>
      </c>
      <c r="J78" s="221">
        <v>5.6</v>
      </c>
      <c r="K78" s="221">
        <v>4.7</v>
      </c>
      <c r="L78" s="221">
        <v>3.4</v>
      </c>
      <c r="M78" s="221">
        <v>3.2</v>
      </c>
      <c r="N78" s="221">
        <v>3.1</v>
      </c>
      <c r="O78" s="221">
        <v>3.1</v>
      </c>
      <c r="P78" s="221">
        <v>3</v>
      </c>
      <c r="Q78" s="221">
        <v>3.4</v>
      </c>
      <c r="R78" s="221">
        <v>3.4</v>
      </c>
      <c r="S78" s="221">
        <v>4</v>
      </c>
      <c r="T78" s="306">
        <v>6.1</v>
      </c>
      <c r="U78" s="306">
        <v>8.3000000000000007</v>
      </c>
      <c r="V78" s="572">
        <v>9.1</v>
      </c>
      <c r="W78" s="586">
        <v>10.8</v>
      </c>
      <c r="X78" s="586">
        <v>14.3</v>
      </c>
      <c r="Y78" s="587">
        <v>19.600000000000001</v>
      </c>
      <c r="Z78" s="587">
        <v>22.5</v>
      </c>
      <c r="AA78" s="587">
        <v>24.3</v>
      </c>
      <c r="AB78" s="574">
        <f t="shared" si="5"/>
        <v>6.0750000000000002</v>
      </c>
      <c r="AC78" s="49"/>
    </row>
    <row r="79" spans="1:29" x14ac:dyDescent="0.2">
      <c r="A79" s="49"/>
      <c r="B79" s="191" t="s">
        <v>111</v>
      </c>
      <c r="C79" s="386"/>
      <c r="D79" s="387"/>
      <c r="E79" s="387">
        <v>0.2</v>
      </c>
      <c r="F79" s="387">
        <v>0.2</v>
      </c>
      <c r="G79" s="387">
        <v>0.2</v>
      </c>
      <c r="H79" s="387">
        <v>0.2</v>
      </c>
      <c r="I79" s="387">
        <v>0.2</v>
      </c>
      <c r="J79" s="387">
        <v>0.4</v>
      </c>
      <c r="K79" s="387">
        <v>0.3</v>
      </c>
      <c r="L79" s="387">
        <v>0.2</v>
      </c>
      <c r="M79" s="387">
        <v>0.2</v>
      </c>
      <c r="N79" s="387">
        <v>0.2</v>
      </c>
      <c r="O79" s="387">
        <v>0.2</v>
      </c>
      <c r="P79" s="387">
        <v>0.2</v>
      </c>
      <c r="Q79" s="387">
        <v>0.2</v>
      </c>
      <c r="R79" s="387">
        <v>0.2</v>
      </c>
      <c r="S79" s="387">
        <v>0.3</v>
      </c>
      <c r="T79" s="387">
        <v>0.4</v>
      </c>
      <c r="U79" s="388">
        <v>0.6</v>
      </c>
      <c r="V79" s="579">
        <v>0.5</v>
      </c>
      <c r="W79" s="221">
        <v>0.7</v>
      </c>
      <c r="X79" s="221">
        <v>1</v>
      </c>
      <c r="Y79" s="221">
        <v>0.9</v>
      </c>
      <c r="Z79" s="221">
        <v>1.1000000000000001</v>
      </c>
      <c r="AA79" s="221">
        <v>1.2</v>
      </c>
      <c r="AB79" s="572">
        <f>AA79/S79</f>
        <v>4</v>
      </c>
      <c r="AC79" s="49"/>
    </row>
    <row r="80" spans="1:29" x14ac:dyDescent="0.2">
      <c r="A80" s="49"/>
      <c r="B80" s="191" t="s">
        <v>115</v>
      </c>
      <c r="C80" s="389"/>
      <c r="D80" s="390"/>
      <c r="E80" s="390"/>
      <c r="F80" s="390"/>
      <c r="G80" s="390"/>
      <c r="H80" s="390"/>
      <c r="I80" s="390"/>
      <c r="J80" s="390"/>
      <c r="K80" s="390"/>
      <c r="L80" s="390"/>
      <c r="M80" s="390"/>
      <c r="N80" s="390"/>
      <c r="O80" s="390"/>
      <c r="P80" s="390"/>
      <c r="Q80" s="390"/>
      <c r="R80" s="390"/>
      <c r="S80" s="390"/>
      <c r="T80" s="390"/>
      <c r="U80" s="391"/>
      <c r="V80" s="579"/>
      <c r="W80" s="221"/>
      <c r="X80" s="221"/>
      <c r="Y80" s="221"/>
      <c r="Z80" s="221"/>
      <c r="AA80" s="221">
        <v>3</v>
      </c>
      <c r="AB80" s="572"/>
      <c r="AC80" s="49"/>
    </row>
    <row r="81" spans="1:29" x14ac:dyDescent="0.2">
      <c r="A81" s="49"/>
      <c r="B81" s="191" t="s">
        <v>113</v>
      </c>
      <c r="C81" s="260">
        <v>1.7</v>
      </c>
      <c r="D81" s="260">
        <v>1.3</v>
      </c>
      <c r="E81" s="260">
        <v>1.3</v>
      </c>
      <c r="F81" s="260">
        <v>1.5</v>
      </c>
      <c r="G81" s="260">
        <v>1.6</v>
      </c>
      <c r="H81" s="260">
        <v>1.4</v>
      </c>
      <c r="I81" s="260">
        <v>1.7</v>
      </c>
      <c r="J81" s="260">
        <v>1.9</v>
      </c>
      <c r="K81" s="260">
        <v>1.6</v>
      </c>
      <c r="L81" s="260">
        <v>1.3</v>
      </c>
      <c r="M81" s="260">
        <v>1.1000000000000001</v>
      </c>
      <c r="N81" s="260">
        <v>0.9</v>
      </c>
      <c r="O81" s="260">
        <v>1.1000000000000001</v>
      </c>
      <c r="P81" s="260">
        <v>1</v>
      </c>
      <c r="Q81" s="260">
        <v>1.1000000000000001</v>
      </c>
      <c r="R81" s="260">
        <v>1</v>
      </c>
      <c r="S81" s="260">
        <v>1.3</v>
      </c>
      <c r="T81" s="260">
        <v>2</v>
      </c>
      <c r="U81" s="260">
        <v>2.5</v>
      </c>
      <c r="V81" s="572">
        <v>3</v>
      </c>
      <c r="W81" s="586">
        <v>3.4</v>
      </c>
      <c r="X81" s="586">
        <v>4.4000000000000004</v>
      </c>
      <c r="Y81" s="586">
        <v>5.4</v>
      </c>
      <c r="Z81" s="586">
        <v>6.5</v>
      </c>
      <c r="AA81" s="586">
        <v>6.7</v>
      </c>
      <c r="AB81" s="576">
        <f t="shared" si="5"/>
        <v>5.1538461538461542</v>
      </c>
      <c r="AC81" s="49"/>
    </row>
    <row r="82" spans="1:29" x14ac:dyDescent="0.2">
      <c r="A82" s="49"/>
      <c r="B82" s="191" t="s">
        <v>114</v>
      </c>
      <c r="C82" s="262">
        <v>0.9</v>
      </c>
      <c r="D82" s="293">
        <v>1</v>
      </c>
      <c r="E82" s="293">
        <v>1</v>
      </c>
      <c r="F82" s="293">
        <v>1.1000000000000001</v>
      </c>
      <c r="G82" s="262">
        <v>1.7</v>
      </c>
      <c r="H82" s="262">
        <v>1.6</v>
      </c>
      <c r="I82" s="262">
        <v>2.2999999999999998</v>
      </c>
      <c r="J82" s="262">
        <v>1.6</v>
      </c>
      <c r="K82" s="262">
        <v>2.1</v>
      </c>
      <c r="L82" s="262">
        <v>1.5</v>
      </c>
      <c r="M82" s="262">
        <v>1.8</v>
      </c>
      <c r="N82" s="262">
        <v>1.9</v>
      </c>
      <c r="O82" s="262">
        <v>1.6</v>
      </c>
      <c r="P82" s="262">
        <v>1.5</v>
      </c>
      <c r="Q82" s="262">
        <v>1.3</v>
      </c>
      <c r="R82" s="262">
        <v>1.4</v>
      </c>
      <c r="S82" s="262">
        <v>1.6</v>
      </c>
      <c r="T82" s="262">
        <v>2.1</v>
      </c>
      <c r="U82" s="262">
        <v>2.5</v>
      </c>
      <c r="V82" s="580">
        <v>3</v>
      </c>
      <c r="W82" s="585">
        <v>3.9</v>
      </c>
      <c r="X82" s="585">
        <v>5.6</v>
      </c>
      <c r="Y82" s="585">
        <v>7</v>
      </c>
      <c r="Z82" s="585">
        <v>6.5</v>
      </c>
      <c r="AA82" s="585">
        <v>7.6</v>
      </c>
      <c r="AB82" s="575">
        <f t="shared" si="5"/>
        <v>4.7499999999999991</v>
      </c>
      <c r="AC82" s="49"/>
    </row>
    <row r="83" spans="1:29" ht="17" x14ac:dyDescent="0.2">
      <c r="A83" s="8"/>
      <c r="B83" s="251" t="s">
        <v>90</v>
      </c>
      <c r="C83" s="233">
        <v>0.2</v>
      </c>
      <c r="D83" s="233">
        <v>0.2</v>
      </c>
      <c r="E83" s="265">
        <v>0.2</v>
      </c>
      <c r="F83" s="233">
        <v>0.3</v>
      </c>
      <c r="G83" s="233">
        <v>0.4</v>
      </c>
      <c r="H83" s="233">
        <v>0.4</v>
      </c>
      <c r="I83" s="233">
        <v>0.5</v>
      </c>
      <c r="J83" s="233">
        <v>0.5</v>
      </c>
      <c r="K83" s="233">
        <v>0.4</v>
      </c>
      <c r="L83" s="233">
        <v>0.4</v>
      </c>
      <c r="M83" s="233">
        <v>0.5</v>
      </c>
      <c r="N83" s="233">
        <v>0.6</v>
      </c>
      <c r="O83" s="233">
        <v>0.7</v>
      </c>
      <c r="P83" s="233">
        <v>0.8</v>
      </c>
      <c r="Q83" s="233">
        <v>1.2</v>
      </c>
      <c r="R83" s="233">
        <v>1.4</v>
      </c>
      <c r="S83" s="233">
        <v>1.8</v>
      </c>
      <c r="T83" s="250">
        <v>2.4</v>
      </c>
      <c r="U83" s="233">
        <v>3.2</v>
      </c>
      <c r="V83" s="233">
        <v>3.9</v>
      </c>
      <c r="W83" s="233">
        <v>5</v>
      </c>
      <c r="X83" s="233">
        <v>7.5</v>
      </c>
      <c r="Y83" s="233">
        <v>10</v>
      </c>
      <c r="Z83" s="233">
        <v>10.4</v>
      </c>
      <c r="AA83" s="233">
        <v>10.6</v>
      </c>
      <c r="AB83" s="48">
        <f t="shared" si="5"/>
        <v>5.8888888888888884</v>
      </c>
      <c r="AC83" s="49"/>
    </row>
    <row r="84" spans="1:29" x14ac:dyDescent="0.2">
      <c r="A84" s="8"/>
      <c r="B84" s="191" t="s">
        <v>23</v>
      </c>
      <c r="C84" s="228">
        <v>0.1</v>
      </c>
      <c r="D84" s="228">
        <v>0.1</v>
      </c>
      <c r="E84" s="309">
        <v>0.1</v>
      </c>
      <c r="F84" s="228">
        <v>0.2</v>
      </c>
      <c r="G84" s="228">
        <v>0.2</v>
      </c>
      <c r="H84" s="228">
        <v>0.3</v>
      </c>
      <c r="I84" s="228">
        <v>0.3</v>
      </c>
      <c r="J84" s="228">
        <v>0.3</v>
      </c>
      <c r="K84" s="228">
        <v>0.3</v>
      </c>
      <c r="L84" s="205">
        <v>0.2</v>
      </c>
      <c r="M84" s="205">
        <v>0.3</v>
      </c>
      <c r="N84" s="205">
        <v>0.4</v>
      </c>
      <c r="O84" s="246">
        <v>0.4</v>
      </c>
      <c r="P84" s="205">
        <v>0.5</v>
      </c>
      <c r="Q84" s="205">
        <v>0.7</v>
      </c>
      <c r="R84" s="205">
        <v>0.8</v>
      </c>
      <c r="S84" s="205">
        <v>1.1000000000000001</v>
      </c>
      <c r="T84" s="229">
        <v>1.4</v>
      </c>
      <c r="U84" s="206">
        <v>1.9</v>
      </c>
      <c r="V84" s="577">
        <v>2.4</v>
      </c>
      <c r="W84" s="581">
        <v>2.9</v>
      </c>
      <c r="X84" s="581">
        <v>4.3</v>
      </c>
      <c r="Y84" s="581">
        <v>5.8</v>
      </c>
      <c r="Z84" s="582">
        <v>5.9</v>
      </c>
      <c r="AA84" s="582">
        <v>5.3</v>
      </c>
      <c r="AB84" s="575">
        <f>AA84/S84</f>
        <v>4.8181818181818175</v>
      </c>
      <c r="AC84" s="49"/>
    </row>
    <row r="85" spans="1:29" x14ac:dyDescent="0.2">
      <c r="A85" s="8"/>
      <c r="B85" s="192" t="s">
        <v>24</v>
      </c>
      <c r="C85" s="230">
        <v>0.3</v>
      </c>
      <c r="D85" s="230">
        <v>0.3</v>
      </c>
      <c r="E85" s="310">
        <v>0.3</v>
      </c>
      <c r="F85" s="230">
        <v>0.5</v>
      </c>
      <c r="G85" s="230">
        <v>0.6</v>
      </c>
      <c r="H85" s="230">
        <v>0.6</v>
      </c>
      <c r="I85" s="230">
        <v>0.8</v>
      </c>
      <c r="J85" s="230">
        <v>0.7</v>
      </c>
      <c r="K85" s="230">
        <v>0.7</v>
      </c>
      <c r="L85" s="229">
        <v>0.6</v>
      </c>
      <c r="M85" s="229">
        <v>0.8</v>
      </c>
      <c r="N85" s="229">
        <v>0.8</v>
      </c>
      <c r="O85" s="231">
        <v>1</v>
      </c>
      <c r="P85" s="208">
        <v>1.2</v>
      </c>
      <c r="Q85" s="208">
        <v>1.6</v>
      </c>
      <c r="R85" s="208">
        <v>1.9</v>
      </c>
      <c r="S85" s="208">
        <v>2.5</v>
      </c>
      <c r="T85" s="208">
        <v>3.4</v>
      </c>
      <c r="U85" s="232">
        <v>4.5</v>
      </c>
      <c r="V85" s="300">
        <v>5.5</v>
      </c>
      <c r="W85" s="583">
        <v>7.1</v>
      </c>
      <c r="X85" s="583">
        <v>10.6</v>
      </c>
      <c r="Y85" s="584">
        <v>14.3</v>
      </c>
      <c r="Z85" s="584">
        <v>15</v>
      </c>
      <c r="AA85" s="584">
        <v>15.3</v>
      </c>
      <c r="AB85" s="574">
        <f>AA85/S85</f>
        <v>6.12</v>
      </c>
      <c r="AC85" s="49"/>
    </row>
    <row r="86" spans="1:29" x14ac:dyDescent="0.2">
      <c r="A86" s="49"/>
      <c r="B86" s="191" t="s">
        <v>107</v>
      </c>
      <c r="C86" s="223">
        <v>0.2</v>
      </c>
      <c r="D86" s="223">
        <v>0.2</v>
      </c>
      <c r="E86" s="223">
        <v>0.2</v>
      </c>
      <c r="F86" s="223">
        <v>0.4</v>
      </c>
      <c r="G86" s="223">
        <v>0.5</v>
      </c>
      <c r="H86" s="223">
        <v>0.5</v>
      </c>
      <c r="I86" s="223">
        <v>0.6</v>
      </c>
      <c r="J86" s="223">
        <v>0.6</v>
      </c>
      <c r="K86" s="223">
        <v>0.6</v>
      </c>
      <c r="L86" s="223">
        <v>0.5</v>
      </c>
      <c r="M86" s="223">
        <v>0.6</v>
      </c>
      <c r="N86" s="223">
        <v>0.7</v>
      </c>
      <c r="O86" s="223">
        <v>0.9</v>
      </c>
      <c r="P86" s="223">
        <v>1</v>
      </c>
      <c r="Q86" s="223">
        <v>1.4</v>
      </c>
      <c r="R86" s="223">
        <v>1.7</v>
      </c>
      <c r="S86" s="223">
        <v>2.2000000000000002</v>
      </c>
      <c r="T86" s="223">
        <v>3</v>
      </c>
      <c r="U86" s="311">
        <v>4.2</v>
      </c>
      <c r="V86" s="578">
        <v>5</v>
      </c>
      <c r="W86" s="585">
        <v>6.5</v>
      </c>
      <c r="X86" s="585">
        <v>9.4</v>
      </c>
      <c r="Y86" s="585">
        <v>12.6</v>
      </c>
      <c r="Z86" s="585">
        <v>12.9</v>
      </c>
      <c r="AA86" s="585">
        <v>12.5</v>
      </c>
      <c r="AB86" s="575">
        <f t="shared" si="5"/>
        <v>5.6818181818181817</v>
      </c>
      <c r="AC86" s="49"/>
    </row>
    <row r="87" spans="1:29" x14ac:dyDescent="0.2">
      <c r="A87" s="49"/>
      <c r="B87" s="191" t="s">
        <v>110</v>
      </c>
      <c r="C87" s="221">
        <v>0.1</v>
      </c>
      <c r="D87" s="221"/>
      <c r="E87" s="221"/>
      <c r="F87" s="221">
        <v>0.1</v>
      </c>
      <c r="G87" s="221">
        <v>0.1</v>
      </c>
      <c r="H87" s="221">
        <v>0.1</v>
      </c>
      <c r="I87" s="221">
        <v>0.2</v>
      </c>
      <c r="J87" s="221">
        <v>0.2</v>
      </c>
      <c r="K87" s="221">
        <v>0.2</v>
      </c>
      <c r="L87" s="221">
        <v>0.2</v>
      </c>
      <c r="M87" s="221">
        <v>0.1</v>
      </c>
      <c r="N87" s="221">
        <v>0.2</v>
      </c>
      <c r="O87" s="221">
        <v>0.2</v>
      </c>
      <c r="P87" s="221">
        <v>0.3</v>
      </c>
      <c r="Q87" s="221">
        <v>0.4</v>
      </c>
      <c r="R87" s="221">
        <v>0.5</v>
      </c>
      <c r="S87" s="221">
        <v>0.8</v>
      </c>
      <c r="T87" s="221">
        <v>1.2</v>
      </c>
      <c r="U87" s="312">
        <v>1.6</v>
      </c>
      <c r="V87" s="572">
        <v>2.2000000000000002</v>
      </c>
      <c r="W87" s="586">
        <v>2.9</v>
      </c>
      <c r="X87" s="586">
        <v>5.0999999999999996</v>
      </c>
      <c r="Y87" s="587">
        <v>7.2</v>
      </c>
      <c r="Z87" s="587">
        <v>8.1</v>
      </c>
      <c r="AA87" s="587">
        <v>9.4</v>
      </c>
      <c r="AB87" s="572">
        <f t="shared" si="5"/>
        <v>11.75</v>
      </c>
      <c r="AC87" s="49"/>
    </row>
    <row r="88" spans="1:29" x14ac:dyDescent="0.2">
      <c r="A88" s="49"/>
      <c r="B88" s="191" t="s">
        <v>111</v>
      </c>
      <c r="C88" s="386"/>
      <c r="D88" s="387"/>
      <c r="E88" s="387">
        <v>0.2</v>
      </c>
      <c r="F88" s="387">
        <v>0.2</v>
      </c>
      <c r="G88" s="387">
        <v>0.3</v>
      </c>
      <c r="H88" s="387">
        <v>0.2</v>
      </c>
      <c r="I88" s="387">
        <v>0.3</v>
      </c>
      <c r="J88" s="387">
        <v>0.3</v>
      </c>
      <c r="K88" s="387">
        <v>0.2</v>
      </c>
      <c r="L88" s="387">
        <v>0.3</v>
      </c>
      <c r="M88" s="387">
        <v>0.4</v>
      </c>
      <c r="N88" s="387">
        <v>0.4</v>
      </c>
      <c r="O88" s="387">
        <v>0.4</v>
      </c>
      <c r="P88" s="387">
        <v>0.4</v>
      </c>
      <c r="Q88" s="387">
        <v>0.5</v>
      </c>
      <c r="R88" s="387">
        <v>0.5</v>
      </c>
      <c r="S88" s="387">
        <v>0.7</v>
      </c>
      <c r="T88" s="387">
        <v>0.8</v>
      </c>
      <c r="U88" s="388">
        <v>1</v>
      </c>
      <c r="V88" s="574">
        <v>0.9</v>
      </c>
      <c r="W88" s="587">
        <v>1</v>
      </c>
      <c r="X88" s="587">
        <v>1.4</v>
      </c>
      <c r="Y88" s="587">
        <v>1.5</v>
      </c>
      <c r="Z88" s="587">
        <v>1.7</v>
      </c>
      <c r="AA88" s="587">
        <v>1.8</v>
      </c>
      <c r="AB88" s="572">
        <f t="shared" si="5"/>
        <v>2.5714285714285716</v>
      </c>
      <c r="AC88" s="49"/>
    </row>
    <row r="89" spans="1:29" x14ac:dyDescent="0.2">
      <c r="A89" s="49"/>
      <c r="B89" s="191" t="s">
        <v>115</v>
      </c>
      <c r="C89" s="389"/>
      <c r="D89" s="390"/>
      <c r="E89" s="390"/>
      <c r="F89" s="390"/>
      <c r="G89" s="390"/>
      <c r="H89" s="390"/>
      <c r="I89" s="390"/>
      <c r="J89" s="390"/>
      <c r="K89" s="390"/>
      <c r="L89" s="390"/>
      <c r="M89" s="390"/>
      <c r="N89" s="390"/>
      <c r="O89" s="390"/>
      <c r="P89" s="390"/>
      <c r="Q89" s="390"/>
      <c r="R89" s="390"/>
      <c r="S89" s="390"/>
      <c r="T89" s="390"/>
      <c r="U89" s="391"/>
      <c r="V89" s="574">
        <v>7.4</v>
      </c>
      <c r="W89" s="587">
        <v>6.6</v>
      </c>
      <c r="X89" s="587">
        <v>9</v>
      </c>
      <c r="Y89" s="587">
        <v>11.8</v>
      </c>
      <c r="Z89" s="587">
        <v>13.7</v>
      </c>
      <c r="AA89" s="587">
        <v>16.399999999999999</v>
      </c>
      <c r="AB89" s="572"/>
      <c r="AC89" s="49"/>
    </row>
    <row r="90" spans="1:29" x14ac:dyDescent="0.2">
      <c r="A90" s="49"/>
      <c r="B90" s="191" t="s">
        <v>113</v>
      </c>
      <c r="C90" s="260">
        <v>0.2</v>
      </c>
      <c r="D90" s="260">
        <v>0.2</v>
      </c>
      <c r="E90" s="260">
        <v>0.2</v>
      </c>
      <c r="F90" s="260">
        <v>0.3</v>
      </c>
      <c r="G90" s="260">
        <v>0.4</v>
      </c>
      <c r="H90" s="260">
        <v>0.4</v>
      </c>
      <c r="I90" s="260">
        <v>0.5</v>
      </c>
      <c r="J90" s="260">
        <v>0.5</v>
      </c>
      <c r="K90" s="260">
        <v>0.4</v>
      </c>
      <c r="L90" s="260">
        <v>0.4</v>
      </c>
      <c r="M90" s="260">
        <v>0.4</v>
      </c>
      <c r="N90" s="260">
        <v>0.5</v>
      </c>
      <c r="O90" s="260">
        <v>0.5</v>
      </c>
      <c r="P90" s="260">
        <v>0.6</v>
      </c>
      <c r="Q90" s="260">
        <v>0.9</v>
      </c>
      <c r="R90" s="260">
        <v>1</v>
      </c>
      <c r="S90" s="260">
        <v>1.4</v>
      </c>
      <c r="T90" s="260">
        <v>1.5</v>
      </c>
      <c r="U90" s="261">
        <v>2</v>
      </c>
      <c r="V90" s="572">
        <v>2.5</v>
      </c>
      <c r="W90" s="586">
        <v>3.1</v>
      </c>
      <c r="X90" s="586">
        <v>4.7</v>
      </c>
      <c r="Y90" s="586">
        <v>6.4</v>
      </c>
      <c r="Z90" s="586">
        <v>6.9</v>
      </c>
      <c r="AA90" s="586">
        <v>7.4</v>
      </c>
      <c r="AB90" s="572">
        <f t="shared" si="5"/>
        <v>5.2857142857142865</v>
      </c>
      <c r="AC90" s="49"/>
    </row>
    <row r="91" spans="1:29" s="2" customFormat="1" ht="14" x14ac:dyDescent="0.2">
      <c r="A91" s="1"/>
      <c r="B91" s="191" t="s">
        <v>114</v>
      </c>
      <c r="C91" s="451"/>
      <c r="D91" s="452"/>
      <c r="E91" s="452"/>
      <c r="F91" s="452"/>
      <c r="G91" s="452"/>
      <c r="H91" s="452">
        <v>1.3</v>
      </c>
      <c r="I91" s="452">
        <v>1.5</v>
      </c>
      <c r="J91" s="452">
        <v>1.2</v>
      </c>
      <c r="K91" s="452">
        <v>0.9</v>
      </c>
      <c r="L91" s="452">
        <v>1.1000000000000001</v>
      </c>
      <c r="M91" s="452">
        <v>1.2</v>
      </c>
      <c r="N91" s="452">
        <v>1.5</v>
      </c>
      <c r="O91" s="452">
        <v>2.4</v>
      </c>
      <c r="P91" s="452">
        <v>2.6</v>
      </c>
      <c r="Q91" s="452">
        <v>3.5</v>
      </c>
      <c r="R91" s="452">
        <v>4.5</v>
      </c>
      <c r="S91" s="452">
        <v>5.4</v>
      </c>
      <c r="T91" s="452">
        <v>6.9</v>
      </c>
      <c r="U91" s="313">
        <v>8.5</v>
      </c>
      <c r="V91" s="574">
        <v>11.1</v>
      </c>
      <c r="W91" s="585">
        <v>13.1</v>
      </c>
      <c r="X91" s="585">
        <v>17.899999999999999</v>
      </c>
      <c r="Y91" s="585">
        <v>27.4</v>
      </c>
      <c r="Z91" s="585">
        <v>32.700000000000003</v>
      </c>
      <c r="AA91" s="585">
        <v>33.299999999999997</v>
      </c>
      <c r="AB91" s="575">
        <f t="shared" si="5"/>
        <v>6.1666666666666661</v>
      </c>
      <c r="AC91" s="1"/>
    </row>
    <row r="92" spans="1:29" x14ac:dyDescent="0.2">
      <c r="A92" s="4"/>
      <c r="B92" s="191"/>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row>
    <row r="93" spans="1:29" ht="17" x14ac:dyDescent="0.2">
      <c r="A93" s="4"/>
      <c r="B93" s="466" t="s">
        <v>116</v>
      </c>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row>
    <row r="94" spans="1:29" ht="17" x14ac:dyDescent="0.2">
      <c r="A94" s="4"/>
      <c r="B94" s="42" t="s">
        <v>117</v>
      </c>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row>
    <row r="95" spans="1:29" ht="17" x14ac:dyDescent="0.2">
      <c r="A95" s="49"/>
      <c r="B95" s="42" t="s">
        <v>118</v>
      </c>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row>
    <row r="96" spans="1:29" ht="17" x14ac:dyDescent="0.2">
      <c r="A96" s="49"/>
      <c r="B96" s="42" t="s">
        <v>119</v>
      </c>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row>
    <row r="97" spans="1:29" ht="17" x14ac:dyDescent="0.2">
      <c r="A97" s="49"/>
      <c r="B97" s="171" t="s">
        <v>69</v>
      </c>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row>
    <row r="98" spans="1:29" ht="17" x14ac:dyDescent="0.2">
      <c r="A98" s="49"/>
      <c r="B98" s="42" t="s">
        <v>70</v>
      </c>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row>
    <row r="99" spans="1:29" x14ac:dyDescent="0.2">
      <c r="A99" s="49"/>
      <c r="B99" s="42" t="s">
        <v>71</v>
      </c>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row>
    <row r="100" spans="1:29" x14ac:dyDescent="0.2">
      <c r="A100" s="49"/>
      <c r="B100" s="39" t="s">
        <v>120</v>
      </c>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row>
    <row r="101" spans="1:29" x14ac:dyDescent="0.2">
      <c r="A101" s="49"/>
      <c r="B101" s="270" t="s">
        <v>80</v>
      </c>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row>
  </sheetData>
  <mergeCells count="1">
    <mergeCell ref="Q1:S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0BA6-620E-4496-94CC-3D6396797170}">
  <dimension ref="A1:U151"/>
  <sheetViews>
    <sheetView zoomScale="97" workbookViewId="0">
      <selection activeCell="D10" sqref="D10"/>
    </sheetView>
  </sheetViews>
  <sheetFormatPr baseColWidth="10" defaultColWidth="8.6640625" defaultRowHeight="14" x14ac:dyDescent="0.2"/>
  <cols>
    <col min="1" max="1" width="19.1640625" style="433" customWidth="1"/>
    <col min="2" max="2" width="6.5" style="433" customWidth="1"/>
    <col min="3" max="3" width="13.6640625" style="433" bestFit="1" customWidth="1"/>
    <col min="4" max="4" width="14.83203125" style="433" customWidth="1"/>
    <col min="5" max="5" width="9.5" style="433" customWidth="1"/>
    <col min="6" max="6" width="4.33203125" style="433" customWidth="1"/>
    <col min="7" max="7" width="5.33203125" style="433" customWidth="1"/>
    <col min="8" max="8" width="4.33203125" style="433" customWidth="1"/>
    <col min="9" max="9" width="8.5" style="433" customWidth="1"/>
    <col min="10" max="10" width="7.33203125" style="433" customWidth="1"/>
    <col min="11" max="11" width="8.5" style="433" customWidth="1"/>
    <col min="12" max="12" width="7.33203125" style="433" customWidth="1"/>
    <col min="13" max="13" width="8.5" style="433" customWidth="1"/>
    <col min="14" max="16" width="4.33203125" style="433" customWidth="1"/>
    <col min="17" max="17" width="3" style="433" customWidth="1"/>
    <col min="18" max="18" width="7.33203125" style="433" customWidth="1"/>
    <col min="19" max="19" width="6.33203125" style="433" customWidth="1"/>
    <col min="20" max="20" width="5.33203125" style="433" customWidth="1"/>
    <col min="21" max="21" width="9.5" style="433" customWidth="1"/>
    <col min="22" max="16384" width="8.6640625" style="433"/>
  </cols>
  <sheetData>
    <row r="1" spans="1:18" ht="25" customHeight="1" x14ac:dyDescent="0.2">
      <c r="A1" s="430" t="s">
        <v>121</v>
      </c>
      <c r="B1" s="431"/>
      <c r="C1" s="431"/>
      <c r="D1" s="432"/>
      <c r="E1" s="432"/>
      <c r="F1" s="432"/>
      <c r="G1" s="432"/>
      <c r="H1" s="432"/>
      <c r="I1" s="432"/>
      <c r="J1" s="432"/>
      <c r="K1" s="432"/>
      <c r="L1" s="432"/>
      <c r="M1" s="432"/>
      <c r="N1" s="432"/>
      <c r="O1" s="432"/>
      <c r="P1" s="432"/>
      <c r="Q1" s="432"/>
      <c r="R1" s="432"/>
    </row>
    <row r="2" spans="1:18" ht="12.75" customHeight="1" x14ac:dyDescent="0.2">
      <c r="A2" s="434"/>
      <c r="B2" s="434"/>
      <c r="C2" s="434"/>
      <c r="D2" s="435"/>
      <c r="E2" s="435"/>
      <c r="F2" s="435"/>
      <c r="G2" s="435"/>
      <c r="H2" s="435"/>
      <c r="I2" s="435"/>
      <c r="J2" s="435"/>
      <c r="K2" s="435"/>
      <c r="L2" s="435"/>
      <c r="M2" s="435"/>
      <c r="N2" s="435"/>
      <c r="O2" s="435"/>
      <c r="P2" s="435"/>
      <c r="Q2" s="435"/>
      <c r="R2" s="435"/>
    </row>
    <row r="3" spans="1:18" ht="43.5" customHeight="1" x14ac:dyDescent="0.2">
      <c r="A3" s="446" t="s">
        <v>122</v>
      </c>
      <c r="B3" s="447" t="s">
        <v>123</v>
      </c>
      <c r="C3" s="446" t="s">
        <v>124</v>
      </c>
      <c r="D3" s="436"/>
      <c r="E3" s="436"/>
      <c r="F3" s="460"/>
    </row>
    <row r="4" spans="1:18" ht="13" customHeight="1" x14ac:dyDescent="0.2">
      <c r="A4" s="422">
        <v>1980</v>
      </c>
      <c r="B4" s="423">
        <v>6094</v>
      </c>
      <c r="C4" s="424">
        <v>2.7</v>
      </c>
      <c r="D4" s="425"/>
      <c r="E4" s="425"/>
      <c r="F4" s="461"/>
    </row>
    <row r="5" spans="1:18" ht="13" customHeight="1" x14ac:dyDescent="0.2">
      <c r="A5" s="422">
        <v>1981</v>
      </c>
      <c r="B5" s="423">
        <v>6227</v>
      </c>
      <c r="C5" s="424">
        <v>2.7</v>
      </c>
      <c r="D5" s="425"/>
      <c r="E5" s="425"/>
      <c r="F5" s="461"/>
    </row>
    <row r="6" spans="1:18" ht="12.75" customHeight="1" x14ac:dyDescent="0.2">
      <c r="A6" s="422">
        <v>1982</v>
      </c>
      <c r="B6" s="423">
        <v>6299</v>
      </c>
      <c r="C6" s="424">
        <v>2.7</v>
      </c>
      <c r="D6" s="425"/>
      <c r="E6" s="425"/>
      <c r="F6" s="461"/>
    </row>
    <row r="7" spans="1:18" ht="12.75" customHeight="1" x14ac:dyDescent="0.2">
      <c r="A7" s="422">
        <v>1983</v>
      </c>
      <c r="B7" s="423">
        <v>6445</v>
      </c>
      <c r="C7" s="424">
        <v>2.8</v>
      </c>
      <c r="D7" s="425"/>
      <c r="E7" s="425"/>
      <c r="F7" s="461"/>
    </row>
    <row r="8" spans="1:18" ht="13" customHeight="1" x14ac:dyDescent="0.2">
      <c r="A8" s="422">
        <v>1984</v>
      </c>
      <c r="B8" s="423">
        <v>6723</v>
      </c>
      <c r="C8" s="424">
        <v>2.8</v>
      </c>
      <c r="D8" s="425"/>
      <c r="E8" s="425"/>
      <c r="F8" s="461"/>
    </row>
    <row r="9" spans="1:18" ht="12.75" customHeight="1" x14ac:dyDescent="0.2">
      <c r="A9" s="422">
        <v>1985</v>
      </c>
      <c r="B9" s="423">
        <v>7082</v>
      </c>
      <c r="C9" s="424">
        <v>3</v>
      </c>
      <c r="D9" s="425"/>
      <c r="E9" s="425"/>
      <c r="F9" s="461"/>
    </row>
    <row r="10" spans="1:18" ht="12.75" customHeight="1" x14ac:dyDescent="0.2">
      <c r="A10" s="422">
        <v>1986</v>
      </c>
      <c r="B10" s="423">
        <v>7969</v>
      </c>
      <c r="C10" s="424">
        <v>3.3</v>
      </c>
      <c r="D10" s="425"/>
      <c r="E10" s="425"/>
      <c r="F10" s="461"/>
    </row>
    <row r="11" spans="1:18" ht="13" customHeight="1" x14ac:dyDescent="0.2">
      <c r="A11" s="422">
        <v>1987</v>
      </c>
      <c r="B11" s="423">
        <v>7920</v>
      </c>
      <c r="C11" s="424">
        <v>3.3</v>
      </c>
      <c r="D11" s="425"/>
      <c r="E11" s="425"/>
      <c r="F11" s="461"/>
    </row>
    <row r="12" spans="1:18" ht="12.75" customHeight="1" x14ac:dyDescent="0.2">
      <c r="A12" s="422">
        <v>1988</v>
      </c>
      <c r="B12" s="423">
        <v>9031</v>
      </c>
      <c r="C12" s="424">
        <v>3.7</v>
      </c>
      <c r="D12" s="425"/>
      <c r="E12" s="425"/>
      <c r="F12" s="461"/>
    </row>
    <row r="13" spans="1:18" ht="12.75" customHeight="1" x14ac:dyDescent="0.2">
      <c r="A13" s="422">
        <v>1989</v>
      </c>
      <c r="B13" s="423">
        <v>9275</v>
      </c>
      <c r="C13" s="424">
        <v>3.8</v>
      </c>
      <c r="D13" s="425"/>
      <c r="E13" s="425"/>
      <c r="F13" s="461"/>
    </row>
    <row r="14" spans="1:18" ht="13" customHeight="1" x14ac:dyDescent="0.2">
      <c r="A14" s="422">
        <v>1990</v>
      </c>
      <c r="B14" s="423">
        <v>8413</v>
      </c>
      <c r="C14" s="424">
        <v>3.4</v>
      </c>
      <c r="D14" s="425"/>
      <c r="E14" s="425"/>
      <c r="F14" s="461"/>
    </row>
    <row r="15" spans="1:18" ht="12.75" customHeight="1" x14ac:dyDescent="0.2">
      <c r="A15" s="422">
        <v>1991</v>
      </c>
      <c r="B15" s="423">
        <v>9392</v>
      </c>
      <c r="C15" s="424">
        <v>3.7</v>
      </c>
      <c r="D15" s="425"/>
      <c r="E15" s="425"/>
      <c r="F15" s="461"/>
    </row>
    <row r="16" spans="1:18" ht="13" customHeight="1" x14ac:dyDescent="0.2">
      <c r="A16" s="422">
        <v>1992</v>
      </c>
      <c r="B16" s="423">
        <v>10604</v>
      </c>
      <c r="C16" s="424">
        <v>4.0999999999999996</v>
      </c>
      <c r="D16" s="425"/>
      <c r="E16" s="425"/>
      <c r="F16" s="461"/>
    </row>
    <row r="17" spans="1:6" ht="12.75" customHeight="1" x14ac:dyDescent="0.2">
      <c r="A17" s="422">
        <v>1993</v>
      </c>
      <c r="B17" s="423">
        <v>12133</v>
      </c>
      <c r="C17" s="424">
        <v>4.7</v>
      </c>
      <c r="D17" s="425"/>
      <c r="E17" s="425"/>
      <c r="F17" s="461"/>
    </row>
    <row r="18" spans="1:6" ht="12.75" customHeight="1" x14ac:dyDescent="0.2">
      <c r="A18" s="422">
        <v>1994</v>
      </c>
      <c r="B18" s="423">
        <v>12714</v>
      </c>
      <c r="C18" s="424">
        <v>4.8</v>
      </c>
      <c r="D18" s="425"/>
      <c r="E18" s="425"/>
      <c r="F18" s="461"/>
    </row>
    <row r="19" spans="1:6" ht="13" customHeight="1" x14ac:dyDescent="0.2">
      <c r="A19" s="422">
        <v>1995</v>
      </c>
      <c r="B19" s="423">
        <v>12779</v>
      </c>
      <c r="C19" s="424">
        <v>4.8</v>
      </c>
      <c r="D19" s="425"/>
      <c r="E19" s="425"/>
      <c r="F19" s="461"/>
    </row>
    <row r="20" spans="1:6" ht="12.75" customHeight="1" x14ac:dyDescent="0.2">
      <c r="A20" s="422">
        <v>1996</v>
      </c>
      <c r="B20" s="423">
        <v>13227</v>
      </c>
      <c r="C20" s="424">
        <v>4.9000000000000004</v>
      </c>
      <c r="D20" s="425"/>
      <c r="E20" s="425"/>
      <c r="F20" s="461"/>
    </row>
    <row r="21" spans="1:6" ht="12.75" customHeight="1" x14ac:dyDescent="0.2">
      <c r="A21" s="422">
        <v>1997</v>
      </c>
      <c r="B21" s="423">
        <v>14445</v>
      </c>
      <c r="C21" s="424">
        <v>5.3</v>
      </c>
      <c r="D21" s="425"/>
      <c r="E21" s="425"/>
      <c r="F21" s="461"/>
    </row>
    <row r="22" spans="1:6" ht="13" customHeight="1" x14ac:dyDescent="0.2">
      <c r="A22" s="422">
        <v>1998</v>
      </c>
      <c r="B22" s="423">
        <v>15315</v>
      </c>
      <c r="C22" s="424">
        <v>5.5</v>
      </c>
      <c r="D22" s="425"/>
      <c r="E22" s="425"/>
      <c r="F22" s="461"/>
    </row>
    <row r="23" spans="1:6" ht="12.75" customHeight="1" x14ac:dyDescent="0.2">
      <c r="A23" s="422">
        <v>1999</v>
      </c>
      <c r="B23" s="423">
        <v>16849</v>
      </c>
      <c r="C23" s="424">
        <v>6</v>
      </c>
      <c r="D23" s="425"/>
      <c r="E23" s="425"/>
      <c r="F23" s="461"/>
    </row>
    <row r="24" spans="1:6" ht="12.75" customHeight="1" x14ac:dyDescent="0.2">
      <c r="A24" s="422">
        <v>2000</v>
      </c>
      <c r="B24" s="423">
        <v>17415</v>
      </c>
      <c r="C24" s="424">
        <v>6.2</v>
      </c>
      <c r="D24" s="425"/>
      <c r="E24" s="425"/>
      <c r="F24" s="461"/>
    </row>
    <row r="25" spans="1:6" ht="13" customHeight="1" x14ac:dyDescent="0.2">
      <c r="A25" s="422">
        <v>2001</v>
      </c>
      <c r="B25" s="423">
        <v>19394</v>
      </c>
      <c r="C25" s="424">
        <v>6.8</v>
      </c>
      <c r="D25" s="425"/>
      <c r="E25" s="425"/>
      <c r="F25" s="461"/>
    </row>
    <row r="26" spans="1:6" ht="12.75" customHeight="1" x14ac:dyDescent="0.2">
      <c r="A26" s="422">
        <v>2002</v>
      </c>
      <c r="B26" s="423">
        <v>23518</v>
      </c>
      <c r="C26" s="424">
        <v>8.1999999999999993</v>
      </c>
      <c r="D26" s="425"/>
      <c r="E26" s="425"/>
      <c r="F26" s="461"/>
    </row>
    <row r="27" spans="1:6" ht="13" customHeight="1" x14ac:dyDescent="0.2">
      <c r="A27" s="422">
        <v>2003</v>
      </c>
      <c r="B27" s="423">
        <v>25785</v>
      </c>
      <c r="C27" s="424">
        <v>8.9</v>
      </c>
      <c r="D27" s="425"/>
      <c r="E27" s="425"/>
      <c r="F27" s="461"/>
    </row>
    <row r="28" spans="1:6" ht="12.75" customHeight="1" x14ac:dyDescent="0.2">
      <c r="A28" s="422">
        <v>2004</v>
      </c>
      <c r="B28" s="423">
        <v>27424</v>
      </c>
      <c r="C28" s="424">
        <v>9.3000000000000007</v>
      </c>
      <c r="D28" s="425"/>
      <c r="E28" s="425"/>
      <c r="F28" s="461"/>
    </row>
    <row r="29" spans="1:6" ht="12.75" customHeight="1" x14ac:dyDescent="0.2">
      <c r="A29" s="422">
        <v>2005</v>
      </c>
      <c r="B29" s="423">
        <v>29813</v>
      </c>
      <c r="C29" s="424">
        <v>10.1</v>
      </c>
      <c r="D29" s="425"/>
      <c r="E29" s="425"/>
      <c r="F29" s="461"/>
    </row>
    <row r="30" spans="1:6" ht="13" customHeight="1" x14ac:dyDescent="0.2">
      <c r="A30" s="422">
        <v>2006</v>
      </c>
      <c r="B30" s="423">
        <v>34425</v>
      </c>
      <c r="C30" s="424">
        <v>11.5</v>
      </c>
      <c r="D30" s="425"/>
      <c r="E30" s="425"/>
      <c r="F30" s="461"/>
    </row>
    <row r="31" spans="1:6" ht="12.75" customHeight="1" x14ac:dyDescent="0.2">
      <c r="A31" s="422">
        <v>2007</v>
      </c>
      <c r="B31" s="423">
        <v>36010</v>
      </c>
      <c r="C31" s="424">
        <v>11.9</v>
      </c>
      <c r="D31" s="425"/>
      <c r="E31" s="425"/>
      <c r="F31" s="461"/>
    </row>
    <row r="32" spans="1:6" ht="12.75" customHeight="1" x14ac:dyDescent="0.2">
      <c r="A32" s="422">
        <v>2008</v>
      </c>
      <c r="B32" s="423">
        <v>36450</v>
      </c>
      <c r="C32" s="424">
        <v>12</v>
      </c>
      <c r="D32" s="425"/>
      <c r="E32" s="425"/>
      <c r="F32" s="461"/>
    </row>
    <row r="33" spans="1:18" ht="12.75" customHeight="1" x14ac:dyDescent="0.2">
      <c r="A33" s="422">
        <v>2009</v>
      </c>
      <c r="B33" s="426">
        <v>37004</v>
      </c>
      <c r="C33" s="424">
        <v>11.9</v>
      </c>
      <c r="D33" s="427"/>
      <c r="E33" s="427"/>
      <c r="F33" s="461"/>
    </row>
    <row r="34" spans="1:18" ht="12.75" customHeight="1" x14ac:dyDescent="0.2">
      <c r="A34" s="422">
        <v>2010</v>
      </c>
      <c r="B34" s="426">
        <v>38329</v>
      </c>
      <c r="C34" s="424">
        <v>12.3</v>
      </c>
      <c r="D34" s="427"/>
      <c r="E34" s="427"/>
      <c r="F34" s="461"/>
    </row>
    <row r="35" spans="1:18" ht="12.75" customHeight="1" x14ac:dyDescent="0.2">
      <c r="A35" s="422">
        <v>2011</v>
      </c>
      <c r="B35" s="426">
        <v>41340</v>
      </c>
      <c r="C35" s="424">
        <v>13.2</v>
      </c>
      <c r="D35" s="427"/>
      <c r="E35" s="427"/>
      <c r="F35" s="461"/>
    </row>
    <row r="36" spans="1:18" ht="12.75" customHeight="1" x14ac:dyDescent="0.2">
      <c r="A36" s="422">
        <v>2012</v>
      </c>
      <c r="B36" s="426">
        <v>41502</v>
      </c>
      <c r="C36" s="424">
        <v>13.1</v>
      </c>
      <c r="D36" s="427"/>
      <c r="E36" s="427"/>
      <c r="F36" s="461"/>
    </row>
    <row r="37" spans="1:18" ht="12.75" customHeight="1" x14ac:dyDescent="0.2">
      <c r="A37" s="422">
        <v>2013</v>
      </c>
      <c r="B37" s="426">
        <v>43982</v>
      </c>
      <c r="C37" s="424">
        <v>13.8</v>
      </c>
      <c r="D37" s="427"/>
      <c r="E37" s="427"/>
      <c r="F37" s="461"/>
    </row>
    <row r="38" spans="1:18" ht="12.75" customHeight="1" x14ac:dyDescent="0.2">
      <c r="A38" s="422">
        <v>2014</v>
      </c>
      <c r="B38" s="426">
        <v>47055</v>
      </c>
      <c r="C38" s="424">
        <v>14.7</v>
      </c>
      <c r="D38" s="427"/>
      <c r="E38" s="427"/>
      <c r="F38" s="461"/>
    </row>
    <row r="39" spans="1:18" ht="12.75" customHeight="1" x14ac:dyDescent="0.2">
      <c r="A39" s="422">
        <v>2015</v>
      </c>
      <c r="B39" s="426">
        <v>52404</v>
      </c>
      <c r="C39" s="424">
        <v>16.3</v>
      </c>
      <c r="D39" s="427"/>
      <c r="E39" s="427"/>
      <c r="F39" s="461"/>
    </row>
    <row r="40" spans="1:18" ht="12.75" customHeight="1" x14ac:dyDescent="0.2">
      <c r="A40" s="422">
        <v>2016</v>
      </c>
      <c r="B40" s="426">
        <v>63632</v>
      </c>
      <c r="C40" s="424">
        <v>19.8</v>
      </c>
      <c r="D40" s="427"/>
      <c r="E40" s="427"/>
      <c r="F40" s="461"/>
    </row>
    <row r="41" spans="1:18" ht="12.75" customHeight="1" x14ac:dyDescent="0.2">
      <c r="A41" s="422">
        <v>2017</v>
      </c>
      <c r="B41" s="426">
        <v>70237</v>
      </c>
      <c r="C41" s="424">
        <v>21.7</v>
      </c>
      <c r="D41" s="427"/>
      <c r="E41" s="427"/>
      <c r="F41" s="461"/>
    </row>
    <row r="42" spans="1:18" ht="12.75" customHeight="1" x14ac:dyDescent="0.2">
      <c r="A42" s="422">
        <v>2018</v>
      </c>
      <c r="B42" s="426">
        <v>67367</v>
      </c>
      <c r="C42" s="424">
        <v>20.7</v>
      </c>
      <c r="D42" s="427"/>
      <c r="E42" s="427"/>
      <c r="F42" s="461"/>
    </row>
    <row r="43" spans="1:18" ht="12.75" customHeight="1" x14ac:dyDescent="0.2">
      <c r="A43" s="422">
        <v>2019</v>
      </c>
      <c r="B43" s="426">
        <v>70630</v>
      </c>
      <c r="C43" s="424">
        <v>21.6</v>
      </c>
      <c r="D43" s="427"/>
      <c r="E43" s="427"/>
      <c r="F43" s="461"/>
    </row>
    <row r="44" spans="1:18" ht="12.75" customHeight="1" x14ac:dyDescent="0.2">
      <c r="A44" s="422">
        <v>2020</v>
      </c>
      <c r="B44" s="428">
        <v>91799</v>
      </c>
      <c r="C44" s="424">
        <v>28.3</v>
      </c>
      <c r="D44" s="429"/>
      <c r="E44" s="429"/>
      <c r="F44" s="429"/>
      <c r="G44" s="437"/>
      <c r="H44" s="437"/>
      <c r="I44" s="429"/>
      <c r="K44" s="429"/>
      <c r="L44" s="438"/>
      <c r="M44" s="438"/>
      <c r="N44" s="438"/>
      <c r="O44" s="427"/>
      <c r="P44" s="427"/>
      <c r="Q44" s="427"/>
      <c r="R44" s="461"/>
    </row>
    <row r="45" spans="1:18" ht="12.75" customHeight="1" x14ac:dyDescent="0.2">
      <c r="A45" s="422">
        <v>2021</v>
      </c>
      <c r="B45" s="428">
        <v>106699</v>
      </c>
      <c r="C45" s="424">
        <v>32.4</v>
      </c>
      <c r="D45" s="429"/>
      <c r="E45" s="429"/>
      <c r="F45" s="429"/>
      <c r="G45" s="437"/>
      <c r="H45" s="437"/>
      <c r="I45" s="429"/>
      <c r="K45" s="429"/>
      <c r="L45" s="438"/>
      <c r="M45" s="438"/>
      <c r="N45" s="438"/>
      <c r="O45" s="427"/>
      <c r="P45" s="427"/>
      <c r="Q45" s="427"/>
      <c r="R45" s="461"/>
    </row>
    <row r="46" spans="1:18" ht="12.75" customHeight="1" x14ac:dyDescent="0.2">
      <c r="A46" s="422">
        <v>2022</v>
      </c>
      <c r="B46" s="428">
        <v>107941</v>
      </c>
      <c r="C46" s="424">
        <v>32.6</v>
      </c>
      <c r="D46" s="429"/>
      <c r="E46" s="429"/>
      <c r="F46" s="429"/>
      <c r="G46" s="437"/>
      <c r="H46" s="437"/>
      <c r="I46" s="429"/>
      <c r="K46" s="429"/>
      <c r="L46" s="438"/>
      <c r="M46" s="438"/>
      <c r="N46" s="438"/>
      <c r="O46" s="427"/>
      <c r="P46" s="427"/>
      <c r="Q46" s="427"/>
      <c r="R46" s="461"/>
    </row>
    <row r="47" spans="1:18" ht="12.75" customHeight="1" x14ac:dyDescent="0.2">
      <c r="A47" s="422">
        <v>2023</v>
      </c>
      <c r="B47" s="428">
        <v>105007</v>
      </c>
      <c r="C47" s="424">
        <v>31.3</v>
      </c>
      <c r="D47" s="429"/>
      <c r="E47" s="429"/>
      <c r="F47" s="429"/>
      <c r="G47" s="437"/>
      <c r="H47" s="437"/>
      <c r="I47" s="429"/>
      <c r="K47" s="429"/>
      <c r="L47" s="438"/>
      <c r="M47" s="438"/>
      <c r="N47" s="438"/>
      <c r="O47" s="427"/>
      <c r="P47" s="427"/>
      <c r="Q47" s="427"/>
      <c r="R47" s="461"/>
    </row>
    <row r="48" spans="1:18" ht="12.75" customHeight="1" x14ac:dyDescent="0.2">
      <c r="A48" s="439"/>
      <c r="B48" s="440"/>
      <c r="C48" s="429"/>
      <c r="D48" s="429"/>
      <c r="E48" s="429"/>
      <c r="F48" s="429"/>
      <c r="G48" s="437"/>
      <c r="H48" s="437"/>
      <c r="I48" s="429"/>
      <c r="K48" s="429"/>
      <c r="L48" s="438"/>
      <c r="M48" s="438"/>
      <c r="N48" s="438"/>
      <c r="O48" s="427"/>
      <c r="P48" s="427"/>
      <c r="Q48" s="427"/>
      <c r="R48" s="461"/>
    </row>
    <row r="49" spans="1:21" ht="144.75" customHeight="1" x14ac:dyDescent="0.2">
      <c r="A49" s="636" t="s">
        <v>125</v>
      </c>
      <c r="B49" s="636"/>
      <c r="C49" s="636"/>
      <c r="D49" s="636"/>
      <c r="E49" s="636"/>
      <c r="F49" s="636"/>
      <c r="G49" s="636"/>
      <c r="H49" s="636"/>
      <c r="I49" s="636"/>
      <c r="J49" s="636"/>
      <c r="K49" s="636"/>
      <c r="L49" s="636"/>
      <c r="M49" s="636"/>
      <c r="N49" s="636"/>
      <c r="O49" s="636"/>
      <c r="P49" s="636"/>
      <c r="Q49" s="636"/>
      <c r="R49" s="636"/>
      <c r="S49" s="636"/>
      <c r="T49" s="636"/>
      <c r="U49" s="636"/>
    </row>
    <row r="50" spans="1:21" ht="12.75" customHeight="1" x14ac:dyDescent="0.2">
      <c r="A50" s="637"/>
      <c r="B50" s="637"/>
      <c r="C50" s="637"/>
      <c r="D50" s="637"/>
      <c r="E50" s="637"/>
      <c r="F50" s="637"/>
      <c r="G50" s="637"/>
      <c r="H50" s="637"/>
      <c r="I50" s="637"/>
      <c r="J50" s="637"/>
      <c r="K50" s="637"/>
      <c r="L50" s="637"/>
      <c r="M50" s="637"/>
      <c r="N50" s="637"/>
      <c r="O50" s="637"/>
      <c r="P50" s="637"/>
      <c r="Q50" s="637"/>
      <c r="R50" s="637"/>
      <c r="S50" s="637"/>
      <c r="T50" s="637"/>
      <c r="U50" s="637"/>
    </row>
    <row r="51" spans="1:21" ht="84.5" customHeight="1" x14ac:dyDescent="0.2">
      <c r="A51" s="647"/>
      <c r="B51" s="647"/>
      <c r="C51" s="647"/>
      <c r="D51" s="647"/>
      <c r="E51" s="647"/>
      <c r="F51" s="647"/>
      <c r="G51" s="647"/>
      <c r="H51" s="647"/>
      <c r="I51" s="647"/>
      <c r="J51" s="647"/>
      <c r="K51" s="647"/>
      <c r="L51" s="647"/>
      <c r="M51" s="647"/>
      <c r="N51" s="647"/>
      <c r="O51" s="647"/>
      <c r="P51" s="647"/>
      <c r="Q51" s="647"/>
      <c r="R51" s="647"/>
      <c r="S51" s="647"/>
      <c r="T51" s="647"/>
      <c r="U51" s="647"/>
    </row>
    <row r="52" spans="1:21" ht="21.5" customHeight="1" x14ac:dyDescent="0.2">
      <c r="A52" s="647"/>
      <c r="B52" s="647"/>
      <c r="C52" s="647"/>
      <c r="D52" s="647"/>
      <c r="E52" s="647"/>
      <c r="F52" s="636"/>
      <c r="G52" s="636"/>
      <c r="H52" s="636"/>
      <c r="I52" s="636"/>
      <c r="J52" s="636"/>
      <c r="K52" s="636"/>
      <c r="L52" s="636"/>
      <c r="M52" s="636"/>
      <c r="N52" s="636"/>
      <c r="O52" s="636"/>
      <c r="P52" s="636"/>
      <c r="Q52" s="636"/>
      <c r="R52" s="636"/>
      <c r="S52" s="636"/>
      <c r="T52" s="636"/>
      <c r="U52" s="636"/>
    </row>
    <row r="53" spans="1:21" ht="29.25" customHeight="1" x14ac:dyDescent="0.15">
      <c r="A53" s="641"/>
      <c r="B53" s="641"/>
      <c r="C53" s="641"/>
      <c r="D53" s="641"/>
      <c r="E53" s="641"/>
      <c r="F53" s="641"/>
      <c r="G53" s="641"/>
      <c r="H53" s="641"/>
      <c r="I53" s="641"/>
      <c r="J53" s="638"/>
      <c r="K53" s="638"/>
      <c r="L53" s="639"/>
      <c r="M53" s="639"/>
      <c r="N53" s="639"/>
      <c r="O53" s="636"/>
      <c r="P53" s="636"/>
      <c r="Q53" s="636"/>
      <c r="R53" s="636"/>
      <c r="S53" s="636"/>
      <c r="T53" s="636"/>
      <c r="U53" s="460"/>
    </row>
    <row r="54" spans="1:21" ht="12" customHeight="1" x14ac:dyDescent="0.2">
      <c r="A54" s="641"/>
      <c r="B54" s="641"/>
      <c r="C54" s="641"/>
      <c r="D54" s="641"/>
      <c r="E54" s="641"/>
      <c r="F54" s="641"/>
      <c r="G54" s="641"/>
      <c r="H54" s="641"/>
      <c r="I54" s="641"/>
      <c r="J54" s="645"/>
      <c r="K54" s="645"/>
      <c r="L54" s="643"/>
      <c r="M54" s="643"/>
      <c r="N54" s="643"/>
      <c r="O54" s="646"/>
      <c r="P54" s="646"/>
      <c r="Q54" s="646"/>
      <c r="R54" s="646"/>
      <c r="S54" s="646"/>
      <c r="T54" s="646"/>
      <c r="U54" s="461"/>
    </row>
    <row r="55" spans="1:21" ht="10" customHeight="1" x14ac:dyDescent="0.2">
      <c r="A55" s="640"/>
      <c r="B55" s="640"/>
      <c r="C55" s="640"/>
      <c r="D55" s="640"/>
      <c r="E55" s="640"/>
      <c r="F55" s="641"/>
      <c r="G55" s="641"/>
      <c r="H55" s="641"/>
      <c r="I55" s="641"/>
      <c r="J55" s="642"/>
      <c r="K55" s="642"/>
      <c r="L55" s="643"/>
      <c r="M55" s="643"/>
      <c r="N55" s="643"/>
      <c r="O55" s="644"/>
      <c r="P55" s="644"/>
      <c r="Q55" s="644"/>
      <c r="R55" s="644"/>
      <c r="S55" s="644"/>
      <c r="T55" s="644"/>
      <c r="U55" s="461"/>
    </row>
    <row r="56" spans="1:21" ht="11" customHeight="1" x14ac:dyDescent="0.2">
      <c r="A56" s="640"/>
      <c r="B56" s="640"/>
      <c r="C56" s="640"/>
      <c r="D56" s="640"/>
      <c r="E56" s="640"/>
      <c r="F56" s="641"/>
      <c r="G56" s="641"/>
      <c r="H56" s="641"/>
      <c r="I56" s="641"/>
      <c r="J56" s="642"/>
      <c r="K56" s="642"/>
      <c r="L56" s="643"/>
      <c r="M56" s="643"/>
      <c r="N56" s="643"/>
      <c r="O56" s="644"/>
      <c r="P56" s="644"/>
      <c r="Q56" s="644"/>
      <c r="R56" s="644"/>
      <c r="S56" s="644"/>
      <c r="T56" s="644"/>
      <c r="U56" s="461"/>
    </row>
    <row r="57" spans="1:21" ht="10" customHeight="1" x14ac:dyDescent="0.2">
      <c r="A57" s="640"/>
      <c r="B57" s="640"/>
      <c r="C57" s="640"/>
      <c r="D57" s="640"/>
      <c r="E57" s="640"/>
      <c r="F57" s="641"/>
      <c r="G57" s="641"/>
      <c r="H57" s="641"/>
      <c r="I57" s="641"/>
      <c r="J57" s="642"/>
      <c r="K57" s="642"/>
      <c r="L57" s="643"/>
      <c r="M57" s="643"/>
      <c r="N57" s="643"/>
      <c r="O57" s="644"/>
      <c r="P57" s="644"/>
      <c r="Q57" s="644"/>
      <c r="R57" s="644"/>
      <c r="S57" s="644"/>
      <c r="T57" s="644"/>
      <c r="U57" s="461"/>
    </row>
    <row r="58" spans="1:21" ht="10" customHeight="1" x14ac:dyDescent="0.2">
      <c r="A58" s="640"/>
      <c r="B58" s="640"/>
      <c r="C58" s="640"/>
      <c r="D58" s="640"/>
      <c r="E58" s="640"/>
      <c r="F58" s="641"/>
      <c r="G58" s="641"/>
      <c r="H58" s="641"/>
      <c r="I58" s="641"/>
      <c r="J58" s="642"/>
      <c r="K58" s="642"/>
      <c r="L58" s="643"/>
      <c r="M58" s="643"/>
      <c r="N58" s="643"/>
      <c r="O58" s="644"/>
      <c r="P58" s="644"/>
      <c r="Q58" s="644"/>
      <c r="R58" s="644"/>
      <c r="S58" s="644"/>
      <c r="T58" s="644"/>
      <c r="U58" s="461"/>
    </row>
    <row r="59" spans="1:21" ht="10" customHeight="1" x14ac:dyDescent="0.2">
      <c r="A59" s="640"/>
      <c r="B59" s="640"/>
      <c r="C59" s="640"/>
      <c r="D59" s="640"/>
      <c r="E59" s="640"/>
      <c r="F59" s="641"/>
      <c r="G59" s="641"/>
      <c r="H59" s="641"/>
      <c r="I59" s="641"/>
      <c r="J59" s="645"/>
      <c r="K59" s="645"/>
      <c r="L59" s="643"/>
      <c r="M59" s="643"/>
      <c r="N59" s="643"/>
      <c r="O59" s="644"/>
      <c r="P59" s="644"/>
      <c r="Q59" s="644"/>
      <c r="R59" s="644"/>
      <c r="S59" s="644"/>
      <c r="T59" s="644"/>
      <c r="U59" s="461"/>
    </row>
    <row r="60" spans="1:21" ht="10" customHeight="1" x14ac:dyDescent="0.2">
      <c r="A60" s="640"/>
      <c r="B60" s="640"/>
      <c r="C60" s="640"/>
      <c r="D60" s="640"/>
      <c r="E60" s="640"/>
      <c r="F60" s="641"/>
      <c r="G60" s="641"/>
      <c r="H60" s="641"/>
      <c r="I60" s="641"/>
      <c r="J60" s="642"/>
      <c r="K60" s="642"/>
      <c r="L60" s="643"/>
      <c r="M60" s="643"/>
      <c r="N60" s="643"/>
      <c r="O60" s="644"/>
      <c r="P60" s="644"/>
      <c r="Q60" s="644"/>
      <c r="R60" s="644"/>
      <c r="S60" s="644"/>
      <c r="T60" s="644"/>
      <c r="U60" s="461"/>
    </row>
    <row r="61" spans="1:21" ht="10" customHeight="1" x14ac:dyDescent="0.2">
      <c r="A61" s="640"/>
      <c r="B61" s="640"/>
      <c r="C61" s="640"/>
      <c r="D61" s="640"/>
      <c r="E61" s="640"/>
      <c r="F61" s="641"/>
      <c r="G61" s="641"/>
      <c r="H61" s="641"/>
      <c r="I61" s="641"/>
      <c r="J61" s="642"/>
      <c r="K61" s="642"/>
      <c r="L61" s="643"/>
      <c r="M61" s="643"/>
      <c r="N61" s="643"/>
      <c r="O61" s="644"/>
      <c r="P61" s="644"/>
      <c r="Q61" s="644"/>
      <c r="R61" s="644"/>
      <c r="S61" s="644"/>
      <c r="T61" s="644"/>
      <c r="U61" s="461"/>
    </row>
    <row r="62" spans="1:21" ht="10" customHeight="1" x14ac:dyDescent="0.2">
      <c r="A62" s="640"/>
      <c r="B62" s="640"/>
      <c r="C62" s="640"/>
      <c r="D62" s="640"/>
      <c r="E62" s="640"/>
      <c r="F62" s="641"/>
      <c r="G62" s="641"/>
      <c r="H62" s="641"/>
      <c r="I62" s="641"/>
      <c r="J62" s="642"/>
      <c r="K62" s="642"/>
      <c r="L62" s="643"/>
      <c r="M62" s="643"/>
      <c r="N62" s="643"/>
      <c r="O62" s="644"/>
      <c r="P62" s="644"/>
      <c r="Q62" s="644"/>
      <c r="R62" s="644"/>
      <c r="S62" s="644"/>
      <c r="T62" s="644"/>
      <c r="U62" s="461"/>
    </row>
    <row r="63" spans="1:21" ht="10" customHeight="1" x14ac:dyDescent="0.2">
      <c r="A63" s="640"/>
      <c r="B63" s="640"/>
      <c r="C63" s="640"/>
      <c r="D63" s="640"/>
      <c r="E63" s="640"/>
      <c r="F63" s="641"/>
      <c r="G63" s="641"/>
      <c r="H63" s="641"/>
      <c r="I63" s="641"/>
      <c r="J63" s="648"/>
      <c r="K63" s="648"/>
      <c r="L63" s="643"/>
      <c r="M63" s="643"/>
      <c r="N63" s="643"/>
      <c r="O63" s="644"/>
      <c r="P63" s="644"/>
      <c r="Q63" s="644"/>
      <c r="R63" s="644"/>
      <c r="S63" s="644"/>
      <c r="T63" s="644"/>
      <c r="U63" s="461"/>
    </row>
    <row r="64" spans="1:21" ht="10" customHeight="1" x14ac:dyDescent="0.2">
      <c r="A64" s="640"/>
      <c r="B64" s="640"/>
      <c r="C64" s="640"/>
      <c r="D64" s="640"/>
      <c r="E64" s="640"/>
      <c r="F64" s="641"/>
      <c r="G64" s="641"/>
      <c r="H64" s="641"/>
      <c r="I64" s="641"/>
      <c r="J64" s="645"/>
      <c r="K64" s="645"/>
      <c r="L64" s="643"/>
      <c r="M64" s="643"/>
      <c r="N64" s="643"/>
      <c r="O64" s="644"/>
      <c r="P64" s="644"/>
      <c r="Q64" s="644"/>
      <c r="R64" s="644"/>
      <c r="S64" s="644"/>
      <c r="T64" s="644"/>
      <c r="U64" s="461"/>
    </row>
    <row r="65" spans="1:21" ht="11" customHeight="1" x14ac:dyDescent="0.2">
      <c r="A65" s="640"/>
      <c r="B65" s="640"/>
      <c r="C65" s="640"/>
      <c r="D65" s="640"/>
      <c r="E65" s="640"/>
      <c r="F65" s="641"/>
      <c r="G65" s="641"/>
      <c r="H65" s="641"/>
      <c r="I65" s="641"/>
      <c r="J65" s="645"/>
      <c r="K65" s="645"/>
      <c r="L65" s="649"/>
      <c r="M65" s="649"/>
      <c r="N65" s="649"/>
      <c r="O65" s="644"/>
      <c r="P65" s="644"/>
      <c r="Q65" s="644"/>
      <c r="R65" s="644"/>
      <c r="S65" s="644"/>
      <c r="T65" s="644"/>
      <c r="U65" s="461"/>
    </row>
    <row r="66" spans="1:21" ht="10" customHeight="1" x14ac:dyDescent="0.2">
      <c r="A66" s="640"/>
      <c r="B66" s="640"/>
      <c r="C66" s="640"/>
      <c r="D66" s="640"/>
      <c r="E66" s="640"/>
      <c r="F66" s="641"/>
      <c r="G66" s="641"/>
      <c r="H66" s="641"/>
      <c r="I66" s="641"/>
      <c r="J66" s="642"/>
      <c r="K66" s="642"/>
      <c r="L66" s="643"/>
      <c r="M66" s="643"/>
      <c r="N66" s="643"/>
      <c r="O66" s="644"/>
      <c r="P66" s="644"/>
      <c r="Q66" s="644"/>
      <c r="R66" s="644"/>
      <c r="S66" s="644"/>
      <c r="T66" s="644"/>
      <c r="U66" s="461"/>
    </row>
    <row r="67" spans="1:21" ht="10" customHeight="1" x14ac:dyDescent="0.2">
      <c r="A67" s="640"/>
      <c r="B67" s="640"/>
      <c r="C67" s="640"/>
      <c r="D67" s="640"/>
      <c r="E67" s="640"/>
      <c r="F67" s="641"/>
      <c r="G67" s="641"/>
      <c r="H67" s="641"/>
      <c r="I67" s="641"/>
      <c r="J67" s="642"/>
      <c r="K67" s="642"/>
      <c r="L67" s="643"/>
      <c r="M67" s="643"/>
      <c r="N67" s="643"/>
      <c r="O67" s="644"/>
      <c r="P67" s="644"/>
      <c r="Q67" s="644"/>
      <c r="R67" s="644"/>
      <c r="S67" s="644"/>
      <c r="T67" s="644"/>
      <c r="U67" s="461"/>
    </row>
    <row r="68" spans="1:21" ht="11" customHeight="1" x14ac:dyDescent="0.2">
      <c r="A68" s="640"/>
      <c r="B68" s="640"/>
      <c r="C68" s="640"/>
      <c r="D68" s="640"/>
      <c r="E68" s="640"/>
      <c r="F68" s="641"/>
      <c r="G68" s="641"/>
      <c r="H68" s="641"/>
      <c r="I68" s="641"/>
      <c r="J68" s="645"/>
      <c r="K68" s="645"/>
      <c r="L68" s="643"/>
      <c r="M68" s="643"/>
      <c r="N68" s="643"/>
      <c r="O68" s="644"/>
      <c r="P68" s="644"/>
      <c r="Q68" s="644"/>
      <c r="R68" s="644"/>
      <c r="S68" s="644"/>
      <c r="T68" s="644"/>
      <c r="U68" s="461"/>
    </row>
    <row r="69" spans="1:21" ht="10" customHeight="1" x14ac:dyDescent="0.2">
      <c r="A69" s="640"/>
      <c r="B69" s="640"/>
      <c r="C69" s="640"/>
      <c r="D69" s="640"/>
      <c r="E69" s="640"/>
      <c r="F69" s="641"/>
      <c r="G69" s="641"/>
      <c r="H69" s="641"/>
      <c r="I69" s="641"/>
      <c r="J69" s="642"/>
      <c r="K69" s="642"/>
      <c r="L69" s="643"/>
      <c r="M69" s="643"/>
      <c r="N69" s="643"/>
      <c r="O69" s="644"/>
      <c r="P69" s="644"/>
      <c r="Q69" s="644"/>
      <c r="R69" s="644"/>
      <c r="S69" s="644"/>
      <c r="T69" s="644"/>
      <c r="U69" s="461"/>
    </row>
    <row r="70" spans="1:21" ht="10" customHeight="1" x14ac:dyDescent="0.2">
      <c r="A70" s="640"/>
      <c r="B70" s="640"/>
      <c r="C70" s="640"/>
      <c r="D70" s="640"/>
      <c r="E70" s="640"/>
      <c r="F70" s="641"/>
      <c r="G70" s="641"/>
      <c r="H70" s="641"/>
      <c r="I70" s="641"/>
      <c r="J70" s="642"/>
      <c r="K70" s="642"/>
      <c r="L70" s="643"/>
      <c r="M70" s="643"/>
      <c r="N70" s="643"/>
      <c r="O70" s="644"/>
      <c r="P70" s="644"/>
      <c r="Q70" s="644"/>
      <c r="R70" s="644"/>
      <c r="S70" s="644"/>
      <c r="T70" s="644"/>
      <c r="U70" s="461"/>
    </row>
    <row r="71" spans="1:21" ht="10" customHeight="1" x14ac:dyDescent="0.2">
      <c r="A71" s="640"/>
      <c r="B71" s="640"/>
      <c r="C71" s="640"/>
      <c r="D71" s="640"/>
      <c r="E71" s="640"/>
      <c r="F71" s="641"/>
      <c r="G71" s="641"/>
      <c r="H71" s="641"/>
      <c r="I71" s="641"/>
      <c r="J71" s="642"/>
      <c r="K71" s="642"/>
      <c r="L71" s="643"/>
      <c r="M71" s="643"/>
      <c r="N71" s="643"/>
      <c r="O71" s="644"/>
      <c r="P71" s="644"/>
      <c r="Q71" s="644"/>
      <c r="R71" s="644"/>
      <c r="S71" s="644"/>
      <c r="T71" s="644"/>
      <c r="U71" s="461"/>
    </row>
    <row r="72" spans="1:21" ht="10" customHeight="1" x14ac:dyDescent="0.2">
      <c r="A72" s="640"/>
      <c r="B72" s="640"/>
      <c r="C72" s="640"/>
      <c r="D72" s="640"/>
      <c r="E72" s="640"/>
      <c r="F72" s="641"/>
      <c r="G72" s="641"/>
      <c r="H72" s="641"/>
      <c r="I72" s="641"/>
      <c r="J72" s="642"/>
      <c r="K72" s="642"/>
      <c r="L72" s="643"/>
      <c r="M72" s="643"/>
      <c r="N72" s="643"/>
      <c r="O72" s="644"/>
      <c r="P72" s="644"/>
      <c r="Q72" s="644"/>
      <c r="R72" s="644"/>
      <c r="S72" s="644"/>
      <c r="T72" s="644"/>
      <c r="U72" s="461"/>
    </row>
    <row r="73" spans="1:21" ht="10" customHeight="1" x14ac:dyDescent="0.2">
      <c r="A73" s="640"/>
      <c r="B73" s="640"/>
      <c r="C73" s="640"/>
      <c r="D73" s="640"/>
      <c r="E73" s="640"/>
      <c r="F73" s="641"/>
      <c r="G73" s="641"/>
      <c r="H73" s="641"/>
      <c r="I73" s="641"/>
      <c r="J73" s="642"/>
      <c r="K73" s="642"/>
      <c r="L73" s="643"/>
      <c r="M73" s="643"/>
      <c r="N73" s="643"/>
      <c r="O73" s="644"/>
      <c r="P73" s="644"/>
      <c r="Q73" s="644"/>
      <c r="R73" s="644"/>
      <c r="S73" s="644"/>
      <c r="T73" s="644"/>
      <c r="U73" s="461"/>
    </row>
    <row r="74" spans="1:21" ht="10" customHeight="1" x14ac:dyDescent="0.2">
      <c r="A74" s="640"/>
      <c r="B74" s="640"/>
      <c r="C74" s="640"/>
      <c r="D74" s="640"/>
      <c r="E74" s="640"/>
      <c r="F74" s="641"/>
      <c r="G74" s="641"/>
      <c r="H74" s="641"/>
      <c r="I74" s="641"/>
      <c r="J74" s="642"/>
      <c r="K74" s="642"/>
      <c r="L74" s="643"/>
      <c r="M74" s="643"/>
      <c r="N74" s="643"/>
      <c r="O74" s="644"/>
      <c r="P74" s="644"/>
      <c r="Q74" s="644"/>
      <c r="R74" s="644"/>
      <c r="S74" s="644"/>
      <c r="T74" s="644"/>
      <c r="U74" s="461"/>
    </row>
    <row r="75" spans="1:21" ht="10" customHeight="1" x14ac:dyDescent="0.2">
      <c r="A75" s="640"/>
      <c r="B75" s="640"/>
      <c r="C75" s="640"/>
      <c r="D75" s="640"/>
      <c r="E75" s="640"/>
      <c r="F75" s="641"/>
      <c r="G75" s="641"/>
      <c r="H75" s="641"/>
      <c r="I75" s="641"/>
      <c r="J75" s="642"/>
      <c r="K75" s="642"/>
      <c r="L75" s="643"/>
      <c r="M75" s="643"/>
      <c r="N75" s="643"/>
      <c r="O75" s="644"/>
      <c r="P75" s="644"/>
      <c r="Q75" s="644"/>
      <c r="R75" s="644"/>
      <c r="S75" s="644"/>
      <c r="T75" s="644"/>
      <c r="U75" s="461"/>
    </row>
    <row r="76" spans="1:21" ht="10" customHeight="1" x14ac:dyDescent="0.2">
      <c r="A76" s="640"/>
      <c r="B76" s="640"/>
      <c r="C76" s="640"/>
      <c r="D76" s="640"/>
      <c r="E76" s="640"/>
      <c r="F76" s="641"/>
      <c r="G76" s="641"/>
      <c r="H76" s="641"/>
      <c r="I76" s="641"/>
      <c r="J76" s="642"/>
      <c r="K76" s="642"/>
      <c r="L76" s="643"/>
      <c r="M76" s="643"/>
      <c r="N76" s="643"/>
      <c r="O76" s="644"/>
      <c r="P76" s="644"/>
      <c r="Q76" s="644"/>
      <c r="R76" s="644"/>
      <c r="S76" s="644"/>
      <c r="T76" s="644"/>
      <c r="U76" s="461"/>
    </row>
    <row r="77" spans="1:21" ht="10" customHeight="1" x14ac:dyDescent="0.2">
      <c r="A77" s="640"/>
      <c r="B77" s="640"/>
      <c r="C77" s="640"/>
      <c r="D77" s="640"/>
      <c r="E77" s="640"/>
      <c r="F77" s="641"/>
      <c r="G77" s="641"/>
      <c r="H77" s="641"/>
      <c r="I77" s="641"/>
      <c r="J77" s="645"/>
      <c r="K77" s="645"/>
      <c r="L77" s="643"/>
      <c r="M77" s="643"/>
      <c r="N77" s="643"/>
      <c r="O77" s="644"/>
      <c r="P77" s="644"/>
      <c r="Q77" s="644"/>
      <c r="R77" s="644"/>
      <c r="S77" s="644"/>
      <c r="T77" s="644"/>
      <c r="U77" s="461"/>
    </row>
    <row r="78" spans="1:21" ht="10" customHeight="1" x14ac:dyDescent="0.2">
      <c r="A78" s="640"/>
      <c r="B78" s="640"/>
      <c r="C78" s="640"/>
      <c r="D78" s="640"/>
      <c r="E78" s="640"/>
      <c r="F78" s="641"/>
      <c r="G78" s="641"/>
      <c r="H78" s="641"/>
      <c r="I78" s="641"/>
      <c r="J78" s="642"/>
      <c r="K78" s="642"/>
      <c r="L78" s="643"/>
      <c r="M78" s="643"/>
      <c r="N78" s="643"/>
      <c r="O78" s="644"/>
      <c r="P78" s="644"/>
      <c r="Q78" s="644"/>
      <c r="R78" s="644"/>
      <c r="S78" s="644"/>
      <c r="T78" s="644"/>
      <c r="U78" s="461"/>
    </row>
    <row r="79" spans="1:21" ht="10" customHeight="1" x14ac:dyDescent="0.2">
      <c r="A79" s="640"/>
      <c r="B79" s="640"/>
      <c r="C79" s="640"/>
      <c r="D79" s="640"/>
      <c r="E79" s="640"/>
      <c r="F79" s="641"/>
      <c r="G79" s="641"/>
      <c r="H79" s="641"/>
      <c r="I79" s="641"/>
      <c r="J79" s="642"/>
      <c r="K79" s="642"/>
      <c r="L79" s="643"/>
      <c r="M79" s="643"/>
      <c r="N79" s="643"/>
      <c r="O79" s="644"/>
      <c r="P79" s="644"/>
      <c r="Q79" s="644"/>
      <c r="R79" s="644"/>
      <c r="S79" s="644"/>
      <c r="T79" s="644"/>
      <c r="U79" s="461"/>
    </row>
    <row r="80" spans="1:21" ht="10" customHeight="1" x14ac:dyDescent="0.2">
      <c r="A80" s="640"/>
      <c r="B80" s="640"/>
      <c r="C80" s="640"/>
      <c r="D80" s="640"/>
      <c r="E80" s="640"/>
      <c r="F80" s="641"/>
      <c r="G80" s="641"/>
      <c r="H80" s="641"/>
      <c r="I80" s="641"/>
      <c r="J80" s="642"/>
      <c r="K80" s="642"/>
      <c r="L80" s="643"/>
      <c r="M80" s="643"/>
      <c r="N80" s="643"/>
      <c r="O80" s="644"/>
      <c r="P80" s="644"/>
      <c r="Q80" s="644"/>
      <c r="R80" s="644"/>
      <c r="S80" s="644"/>
      <c r="T80" s="644"/>
      <c r="U80" s="461"/>
    </row>
    <row r="81" spans="1:21" ht="11" customHeight="1" x14ac:dyDescent="0.2">
      <c r="A81" s="640"/>
      <c r="B81" s="640"/>
      <c r="C81" s="640"/>
      <c r="D81" s="640"/>
      <c r="E81" s="640"/>
      <c r="F81" s="641"/>
      <c r="G81" s="641"/>
      <c r="H81" s="641"/>
      <c r="I81" s="641"/>
      <c r="J81" s="642"/>
      <c r="K81" s="642"/>
      <c r="L81" s="643"/>
      <c r="M81" s="643"/>
      <c r="N81" s="643"/>
      <c r="O81" s="644"/>
      <c r="P81" s="644"/>
      <c r="Q81" s="644"/>
      <c r="R81" s="644"/>
      <c r="S81" s="644"/>
      <c r="T81" s="644"/>
      <c r="U81" s="461"/>
    </row>
    <row r="82" spans="1:21" ht="9.75" customHeight="1" x14ac:dyDescent="0.2">
      <c r="A82" s="640"/>
      <c r="B82" s="640"/>
      <c r="C82" s="640"/>
      <c r="D82" s="640"/>
      <c r="E82" s="640"/>
      <c r="F82" s="641"/>
      <c r="G82" s="641"/>
      <c r="H82" s="641"/>
      <c r="I82" s="641"/>
      <c r="J82" s="642"/>
      <c r="K82" s="642"/>
      <c r="L82" s="643"/>
      <c r="M82" s="643"/>
      <c r="N82" s="643"/>
      <c r="O82" s="644"/>
      <c r="P82" s="644"/>
      <c r="Q82" s="644"/>
      <c r="R82" s="644"/>
      <c r="S82" s="644"/>
      <c r="T82" s="644"/>
      <c r="U82" s="461"/>
    </row>
    <row r="83" spans="1:21" ht="10" customHeight="1" x14ac:dyDescent="0.2">
      <c r="A83" s="640"/>
      <c r="B83" s="640"/>
      <c r="C83" s="640"/>
      <c r="D83" s="640"/>
      <c r="E83" s="640"/>
      <c r="F83" s="641"/>
      <c r="G83" s="641"/>
      <c r="H83" s="641"/>
      <c r="I83" s="641"/>
      <c r="J83" s="642"/>
      <c r="K83" s="642"/>
      <c r="L83" s="643"/>
      <c r="M83" s="643"/>
      <c r="N83" s="643"/>
      <c r="O83" s="644"/>
      <c r="P83" s="644"/>
      <c r="Q83" s="644"/>
      <c r="R83" s="644"/>
      <c r="S83" s="644"/>
      <c r="T83" s="644"/>
      <c r="U83" s="461"/>
    </row>
    <row r="84" spans="1:21" ht="11" customHeight="1" x14ac:dyDescent="0.2">
      <c r="A84" s="640"/>
      <c r="B84" s="640"/>
      <c r="C84" s="640"/>
      <c r="D84" s="640"/>
      <c r="E84" s="640"/>
      <c r="F84" s="641"/>
      <c r="G84" s="641"/>
      <c r="H84" s="641"/>
      <c r="I84" s="641"/>
      <c r="J84" s="642"/>
      <c r="K84" s="642"/>
      <c r="L84" s="643"/>
      <c r="M84" s="643"/>
      <c r="N84" s="643"/>
      <c r="O84" s="644"/>
      <c r="P84" s="644"/>
      <c r="Q84" s="644"/>
      <c r="R84" s="644"/>
      <c r="S84" s="644"/>
      <c r="T84" s="644"/>
      <c r="U84" s="461"/>
    </row>
    <row r="85" spans="1:21" ht="10" customHeight="1" x14ac:dyDescent="0.2">
      <c r="A85" s="640"/>
      <c r="B85" s="640"/>
      <c r="C85" s="640"/>
      <c r="D85" s="640"/>
      <c r="E85" s="640"/>
      <c r="F85" s="641"/>
      <c r="G85" s="641"/>
      <c r="H85" s="641"/>
      <c r="I85" s="641"/>
      <c r="J85" s="642"/>
      <c r="K85" s="642"/>
      <c r="L85" s="643"/>
      <c r="M85" s="643"/>
      <c r="N85" s="643"/>
      <c r="O85" s="644"/>
      <c r="P85" s="644"/>
      <c r="Q85" s="644"/>
      <c r="R85" s="644"/>
      <c r="S85" s="644"/>
      <c r="T85" s="644"/>
      <c r="U85" s="461"/>
    </row>
    <row r="86" spans="1:21" ht="10" customHeight="1" x14ac:dyDescent="0.2">
      <c r="A86" s="640"/>
      <c r="B86" s="640"/>
      <c r="C86" s="640"/>
      <c r="D86" s="640"/>
      <c r="E86" s="640"/>
      <c r="F86" s="641"/>
      <c r="G86" s="641"/>
      <c r="H86" s="641"/>
      <c r="I86" s="641"/>
      <c r="J86" s="642"/>
      <c r="K86" s="642"/>
      <c r="L86" s="643"/>
      <c r="M86" s="643"/>
      <c r="N86" s="643"/>
      <c r="O86" s="644"/>
      <c r="P86" s="644"/>
      <c r="Q86" s="644"/>
      <c r="R86" s="644"/>
      <c r="S86" s="644"/>
      <c r="T86" s="644"/>
      <c r="U86" s="461"/>
    </row>
    <row r="87" spans="1:21" ht="10" customHeight="1" x14ac:dyDescent="0.2">
      <c r="A87" s="640"/>
      <c r="B87" s="640"/>
      <c r="C87" s="640"/>
      <c r="D87" s="640"/>
      <c r="E87" s="640"/>
      <c r="F87" s="641"/>
      <c r="G87" s="641"/>
      <c r="H87" s="641"/>
      <c r="I87" s="641"/>
      <c r="J87" s="645"/>
      <c r="K87" s="645"/>
      <c r="L87" s="643"/>
      <c r="M87" s="643"/>
      <c r="N87" s="643"/>
      <c r="O87" s="644"/>
      <c r="P87" s="644"/>
      <c r="Q87" s="644"/>
      <c r="R87" s="644"/>
      <c r="S87" s="644"/>
      <c r="T87" s="644"/>
      <c r="U87" s="461"/>
    </row>
    <row r="88" spans="1:21" ht="10" customHeight="1" x14ac:dyDescent="0.2">
      <c r="A88" s="640"/>
      <c r="B88" s="640"/>
      <c r="C88" s="640"/>
      <c r="D88" s="640"/>
      <c r="E88" s="640"/>
      <c r="F88" s="641"/>
      <c r="G88" s="641"/>
      <c r="H88" s="641"/>
      <c r="I88" s="641"/>
      <c r="J88" s="645"/>
      <c r="K88" s="645"/>
      <c r="L88" s="643"/>
      <c r="M88" s="643"/>
      <c r="N88" s="643"/>
      <c r="O88" s="644"/>
      <c r="P88" s="644"/>
      <c r="Q88" s="644"/>
      <c r="R88" s="644"/>
      <c r="S88" s="644"/>
      <c r="T88" s="644"/>
      <c r="U88" s="461"/>
    </row>
    <row r="89" spans="1:21" ht="11" customHeight="1" x14ac:dyDescent="0.2">
      <c r="A89" s="640"/>
      <c r="B89" s="640"/>
      <c r="C89" s="640"/>
      <c r="D89" s="640"/>
      <c r="E89" s="640"/>
      <c r="F89" s="641"/>
      <c r="G89" s="641"/>
      <c r="H89" s="641"/>
      <c r="I89" s="641"/>
      <c r="J89" s="648"/>
      <c r="K89" s="648"/>
      <c r="L89" s="643"/>
      <c r="M89" s="643"/>
      <c r="N89" s="643"/>
      <c r="O89" s="644"/>
      <c r="P89" s="644"/>
      <c r="Q89" s="644"/>
      <c r="R89" s="644"/>
      <c r="S89" s="644"/>
      <c r="T89" s="644"/>
      <c r="U89" s="461"/>
    </row>
    <row r="90" spans="1:21" ht="10" customHeight="1" x14ac:dyDescent="0.2">
      <c r="A90" s="640"/>
      <c r="B90" s="640"/>
      <c r="C90" s="640"/>
      <c r="D90" s="640"/>
      <c r="E90" s="640"/>
      <c r="F90" s="641"/>
      <c r="G90" s="641"/>
      <c r="H90" s="641"/>
      <c r="I90" s="641"/>
      <c r="J90" s="645"/>
      <c r="K90" s="645"/>
      <c r="L90" s="643"/>
      <c r="M90" s="643"/>
      <c r="N90" s="643"/>
      <c r="O90" s="644"/>
      <c r="P90" s="644"/>
      <c r="Q90" s="644"/>
      <c r="R90" s="644"/>
      <c r="S90" s="644"/>
      <c r="T90" s="644"/>
      <c r="U90" s="461"/>
    </row>
    <row r="91" spans="1:21" ht="10" customHeight="1" x14ac:dyDescent="0.2">
      <c r="A91" s="640"/>
      <c r="B91" s="640"/>
      <c r="C91" s="640"/>
      <c r="D91" s="640"/>
      <c r="E91" s="640"/>
      <c r="F91" s="641"/>
      <c r="G91" s="641"/>
      <c r="H91" s="641"/>
      <c r="I91" s="641"/>
      <c r="J91" s="642"/>
      <c r="K91" s="642"/>
      <c r="L91" s="643"/>
      <c r="M91" s="643"/>
      <c r="N91" s="643"/>
      <c r="O91" s="644"/>
      <c r="P91" s="644"/>
      <c r="Q91" s="644"/>
      <c r="R91" s="644"/>
      <c r="S91" s="644"/>
      <c r="T91" s="644"/>
      <c r="U91" s="461"/>
    </row>
    <row r="92" spans="1:21" ht="10" customHeight="1" x14ac:dyDescent="0.2">
      <c r="A92" s="640"/>
      <c r="B92" s="640"/>
      <c r="C92" s="640"/>
      <c r="D92" s="640"/>
      <c r="E92" s="640"/>
      <c r="F92" s="641"/>
      <c r="G92" s="641"/>
      <c r="H92" s="641"/>
      <c r="I92" s="641"/>
      <c r="J92" s="642"/>
      <c r="K92" s="642"/>
      <c r="L92" s="643"/>
      <c r="M92" s="643"/>
      <c r="N92" s="643"/>
      <c r="O92" s="644"/>
      <c r="P92" s="644"/>
      <c r="Q92" s="644"/>
      <c r="R92" s="644"/>
      <c r="S92" s="644"/>
      <c r="T92" s="644"/>
      <c r="U92" s="461"/>
    </row>
    <row r="93" spans="1:21" ht="10" customHeight="1" x14ac:dyDescent="0.2">
      <c r="A93" s="640"/>
      <c r="B93" s="640"/>
      <c r="C93" s="640"/>
      <c r="D93" s="640"/>
      <c r="E93" s="640"/>
      <c r="F93" s="641"/>
      <c r="G93" s="641"/>
      <c r="H93" s="641"/>
      <c r="I93" s="641"/>
      <c r="J93" s="645"/>
      <c r="K93" s="645"/>
      <c r="L93" s="643"/>
      <c r="M93" s="643"/>
      <c r="N93" s="643"/>
      <c r="O93" s="644"/>
      <c r="P93" s="644"/>
      <c r="Q93" s="644"/>
      <c r="R93" s="644"/>
      <c r="S93" s="644"/>
      <c r="T93" s="644"/>
      <c r="U93" s="461"/>
    </row>
    <row r="94" spans="1:21" ht="11" customHeight="1" x14ac:dyDescent="0.2">
      <c r="A94" s="640"/>
      <c r="B94" s="640"/>
      <c r="C94" s="640"/>
      <c r="D94" s="640"/>
      <c r="E94" s="640"/>
      <c r="F94" s="641"/>
      <c r="G94" s="641"/>
      <c r="H94" s="641"/>
      <c r="I94" s="641"/>
      <c r="J94" s="642"/>
      <c r="K94" s="642"/>
      <c r="L94" s="643"/>
      <c r="M94" s="643"/>
      <c r="N94" s="643"/>
      <c r="O94" s="644"/>
      <c r="P94" s="644"/>
      <c r="Q94" s="644"/>
      <c r="R94" s="644"/>
      <c r="S94" s="644"/>
      <c r="T94" s="644"/>
      <c r="U94" s="461"/>
    </row>
    <row r="95" spans="1:21" ht="10" customHeight="1" x14ac:dyDescent="0.2">
      <c r="A95" s="640"/>
      <c r="B95" s="640"/>
      <c r="C95" s="640"/>
      <c r="D95" s="640"/>
      <c r="E95" s="640"/>
      <c r="F95" s="641"/>
      <c r="G95" s="641"/>
      <c r="H95" s="641"/>
      <c r="I95" s="641"/>
      <c r="J95" s="642"/>
      <c r="K95" s="642"/>
      <c r="L95" s="643"/>
      <c r="M95" s="643"/>
      <c r="N95" s="643"/>
      <c r="O95" s="644"/>
      <c r="P95" s="644"/>
      <c r="Q95" s="644"/>
      <c r="R95" s="644"/>
      <c r="S95" s="644"/>
      <c r="T95" s="644"/>
      <c r="U95" s="461"/>
    </row>
    <row r="96" spans="1:21" ht="10" customHeight="1" x14ac:dyDescent="0.2">
      <c r="A96" s="640"/>
      <c r="B96" s="640"/>
      <c r="C96" s="640"/>
      <c r="D96" s="640"/>
      <c r="E96" s="640"/>
      <c r="F96" s="641"/>
      <c r="G96" s="641"/>
      <c r="H96" s="641"/>
      <c r="I96" s="641"/>
      <c r="J96" s="648"/>
      <c r="K96" s="648"/>
      <c r="L96" s="643"/>
      <c r="M96" s="643"/>
      <c r="N96" s="643"/>
      <c r="O96" s="644"/>
      <c r="P96" s="644"/>
      <c r="Q96" s="644"/>
      <c r="R96" s="644"/>
      <c r="S96" s="644"/>
      <c r="T96" s="644"/>
      <c r="U96" s="461"/>
    </row>
    <row r="97" spans="1:21" ht="10" customHeight="1" x14ac:dyDescent="0.2">
      <c r="A97" s="640"/>
      <c r="B97" s="640"/>
      <c r="C97" s="640"/>
      <c r="D97" s="640"/>
      <c r="E97" s="640"/>
      <c r="F97" s="641"/>
      <c r="G97" s="641"/>
      <c r="H97" s="641"/>
      <c r="I97" s="641"/>
      <c r="J97" s="645"/>
      <c r="K97" s="645"/>
      <c r="L97" s="643"/>
      <c r="M97" s="643"/>
      <c r="N97" s="643"/>
      <c r="O97" s="644"/>
      <c r="P97" s="644"/>
      <c r="Q97" s="644"/>
      <c r="R97" s="644"/>
      <c r="S97" s="644"/>
      <c r="T97" s="644"/>
      <c r="U97" s="461"/>
    </row>
    <row r="98" spans="1:21" ht="10" customHeight="1" x14ac:dyDescent="0.2">
      <c r="A98" s="640"/>
      <c r="B98" s="640"/>
      <c r="C98" s="640"/>
      <c r="D98" s="640"/>
      <c r="E98" s="640"/>
      <c r="F98" s="641"/>
      <c r="G98" s="641"/>
      <c r="H98" s="641"/>
      <c r="I98" s="641"/>
      <c r="J98" s="645"/>
      <c r="K98" s="645"/>
      <c r="L98" s="643"/>
      <c r="M98" s="643"/>
      <c r="N98" s="643"/>
      <c r="O98" s="644"/>
      <c r="P98" s="644"/>
      <c r="Q98" s="644"/>
      <c r="R98" s="644"/>
      <c r="S98" s="644"/>
      <c r="T98" s="644"/>
      <c r="U98" s="461"/>
    </row>
    <row r="99" spans="1:21" ht="11" customHeight="1" x14ac:dyDescent="0.2">
      <c r="A99" s="640"/>
      <c r="B99" s="640"/>
      <c r="C99" s="640"/>
      <c r="D99" s="640"/>
      <c r="E99" s="640"/>
      <c r="F99" s="641"/>
      <c r="G99" s="641"/>
      <c r="H99" s="641"/>
      <c r="I99" s="641"/>
      <c r="J99" s="642"/>
      <c r="K99" s="642"/>
      <c r="L99" s="643"/>
      <c r="M99" s="643"/>
      <c r="N99" s="643"/>
      <c r="O99" s="644"/>
      <c r="P99" s="644"/>
      <c r="Q99" s="644"/>
      <c r="R99" s="644"/>
      <c r="S99" s="644"/>
      <c r="T99" s="644"/>
      <c r="U99" s="461"/>
    </row>
    <row r="100" spans="1:21" ht="10" customHeight="1" x14ac:dyDescent="0.2">
      <c r="A100" s="640"/>
      <c r="B100" s="640"/>
      <c r="C100" s="640"/>
      <c r="D100" s="640"/>
      <c r="E100" s="640"/>
      <c r="F100" s="641"/>
      <c r="G100" s="641"/>
      <c r="H100" s="641"/>
      <c r="I100" s="641"/>
      <c r="J100" s="648"/>
      <c r="K100" s="648"/>
      <c r="L100" s="643"/>
      <c r="M100" s="643"/>
      <c r="N100" s="643"/>
      <c r="O100" s="644"/>
      <c r="P100" s="644"/>
      <c r="Q100" s="644"/>
      <c r="R100" s="644"/>
      <c r="S100" s="644"/>
      <c r="T100" s="644"/>
      <c r="U100" s="461"/>
    </row>
    <row r="101" spans="1:21" ht="10" customHeight="1" x14ac:dyDescent="0.2">
      <c r="A101" s="640"/>
      <c r="B101" s="640"/>
      <c r="C101" s="640"/>
      <c r="D101" s="640"/>
      <c r="E101" s="640"/>
      <c r="F101" s="641"/>
      <c r="G101" s="641"/>
      <c r="H101" s="641"/>
      <c r="I101" s="641"/>
      <c r="J101" s="642"/>
      <c r="K101" s="642"/>
      <c r="L101" s="643"/>
      <c r="M101" s="643"/>
      <c r="N101" s="643"/>
      <c r="O101" s="644"/>
      <c r="P101" s="644"/>
      <c r="Q101" s="644"/>
      <c r="R101" s="644"/>
      <c r="S101" s="644"/>
      <c r="T101" s="644"/>
      <c r="U101" s="461"/>
    </row>
    <row r="102" spans="1:21" ht="10" customHeight="1" x14ac:dyDescent="0.2">
      <c r="A102" s="640"/>
      <c r="B102" s="640"/>
      <c r="C102" s="640"/>
      <c r="D102" s="640"/>
      <c r="E102" s="640"/>
      <c r="F102" s="641"/>
      <c r="G102" s="641"/>
      <c r="H102" s="641"/>
      <c r="I102" s="641"/>
      <c r="J102" s="645"/>
      <c r="K102" s="645"/>
      <c r="L102" s="643"/>
      <c r="M102" s="643"/>
      <c r="N102" s="643"/>
      <c r="O102" s="644"/>
      <c r="P102" s="644"/>
      <c r="Q102" s="644"/>
      <c r="R102" s="644"/>
      <c r="S102" s="644"/>
      <c r="T102" s="644"/>
      <c r="U102" s="461"/>
    </row>
    <row r="103" spans="1:21" ht="10" customHeight="1" x14ac:dyDescent="0.2">
      <c r="A103" s="640"/>
      <c r="B103" s="640"/>
      <c r="C103" s="640"/>
      <c r="D103" s="640"/>
      <c r="E103" s="640"/>
      <c r="F103" s="641"/>
      <c r="G103" s="641"/>
      <c r="H103" s="641"/>
      <c r="I103" s="641"/>
      <c r="J103" s="642"/>
      <c r="K103" s="642"/>
      <c r="L103" s="643"/>
      <c r="M103" s="643"/>
      <c r="N103" s="643"/>
      <c r="O103" s="644"/>
      <c r="P103" s="644"/>
      <c r="Q103" s="644"/>
      <c r="R103" s="644"/>
      <c r="S103" s="644"/>
      <c r="T103" s="644"/>
      <c r="U103" s="461"/>
    </row>
    <row r="104" spans="1:21" ht="11" customHeight="1" x14ac:dyDescent="0.2">
      <c r="A104" s="640"/>
      <c r="B104" s="640"/>
      <c r="C104" s="640"/>
      <c r="D104" s="640"/>
      <c r="E104" s="640"/>
      <c r="F104" s="641"/>
      <c r="G104" s="641"/>
      <c r="H104" s="641"/>
      <c r="I104" s="641"/>
      <c r="J104" s="642"/>
      <c r="K104" s="642"/>
      <c r="L104" s="643"/>
      <c r="M104" s="643"/>
      <c r="N104" s="643"/>
      <c r="O104" s="644"/>
      <c r="P104" s="644"/>
      <c r="Q104" s="644"/>
      <c r="R104" s="644"/>
      <c r="S104" s="644"/>
      <c r="T104" s="644"/>
      <c r="U104" s="461"/>
    </row>
    <row r="105" spans="1:21" ht="10.25" customHeight="1" x14ac:dyDescent="0.2">
      <c r="A105" s="640"/>
      <c r="B105" s="640"/>
      <c r="C105" s="640"/>
      <c r="D105" s="640"/>
      <c r="E105" s="640"/>
      <c r="F105" s="641"/>
      <c r="G105" s="641"/>
      <c r="H105" s="641"/>
      <c r="I105" s="641"/>
      <c r="J105" s="648"/>
      <c r="K105" s="648"/>
      <c r="L105" s="643"/>
      <c r="M105" s="643"/>
      <c r="N105" s="643"/>
      <c r="O105" s="644"/>
      <c r="P105" s="644"/>
      <c r="Q105" s="644"/>
      <c r="R105" s="644"/>
      <c r="S105" s="644"/>
      <c r="T105" s="644"/>
      <c r="U105" s="461"/>
    </row>
    <row r="106" spans="1:21" ht="92.5" customHeight="1" x14ac:dyDescent="0.2">
      <c r="A106" s="636"/>
      <c r="B106" s="636"/>
      <c r="C106" s="636"/>
      <c r="D106" s="636"/>
      <c r="E106" s="636"/>
      <c r="F106" s="636"/>
      <c r="G106" s="636"/>
      <c r="H106" s="636"/>
      <c r="I106" s="636"/>
      <c r="J106" s="636"/>
      <c r="K106" s="636"/>
      <c r="L106" s="636"/>
      <c r="M106" s="636"/>
      <c r="N106" s="636"/>
      <c r="O106" s="636"/>
      <c r="P106" s="636"/>
      <c r="Q106" s="636"/>
      <c r="R106" s="636"/>
      <c r="S106" s="636"/>
      <c r="T106" s="636"/>
      <c r="U106" s="636"/>
    </row>
    <row r="107" spans="1:21" ht="132.5" customHeight="1" x14ac:dyDescent="0.2">
      <c r="A107" s="647"/>
      <c r="B107" s="647"/>
      <c r="C107" s="647"/>
      <c r="D107" s="647"/>
      <c r="E107" s="647"/>
      <c r="F107" s="647"/>
      <c r="G107" s="647"/>
      <c r="H107" s="647"/>
      <c r="I107" s="647"/>
      <c r="J107" s="647"/>
      <c r="K107" s="647"/>
      <c r="L107" s="647"/>
      <c r="M107" s="647"/>
      <c r="N107" s="647"/>
      <c r="O107" s="647"/>
      <c r="P107" s="647"/>
      <c r="Q107" s="647"/>
      <c r="R107" s="647"/>
      <c r="S107" s="647"/>
      <c r="T107" s="647"/>
      <c r="U107" s="647"/>
    </row>
    <row r="108" spans="1:21" ht="42.75" customHeight="1" x14ac:dyDescent="0.2">
      <c r="A108" s="653"/>
      <c r="B108" s="653"/>
      <c r="C108" s="653"/>
      <c r="D108" s="653"/>
      <c r="E108" s="654"/>
      <c r="F108" s="654"/>
      <c r="G108" s="654"/>
      <c r="H108" s="655"/>
      <c r="I108" s="655"/>
      <c r="J108" s="655"/>
      <c r="K108" s="655"/>
      <c r="L108" s="655"/>
      <c r="M108" s="655"/>
      <c r="N108" s="655"/>
      <c r="O108" s="655"/>
      <c r="P108" s="636"/>
      <c r="Q108" s="636"/>
      <c r="R108" s="636"/>
      <c r="S108" s="636"/>
      <c r="T108" s="636"/>
      <c r="U108" s="636"/>
    </row>
    <row r="109" spans="1:21" ht="20" customHeight="1" x14ac:dyDescent="0.2">
      <c r="A109" s="647"/>
      <c r="B109" s="647"/>
      <c r="C109" s="647"/>
      <c r="D109" s="647"/>
      <c r="E109" s="647"/>
      <c r="F109" s="647"/>
      <c r="G109" s="647"/>
      <c r="H109" s="656"/>
      <c r="I109" s="656"/>
      <c r="J109" s="656"/>
      <c r="K109" s="656"/>
      <c r="L109" s="656"/>
      <c r="M109" s="656"/>
      <c r="N109" s="656"/>
      <c r="O109" s="656"/>
      <c r="P109" s="647"/>
      <c r="Q109" s="647"/>
      <c r="R109" s="647"/>
      <c r="S109" s="647"/>
      <c r="T109" s="647"/>
      <c r="U109" s="647"/>
    </row>
    <row r="110" spans="1:21" ht="16" customHeight="1" x14ac:dyDescent="0.2">
      <c r="A110" s="650"/>
      <c r="B110" s="650"/>
      <c r="C110" s="650"/>
      <c r="D110" s="650"/>
      <c r="E110" s="651"/>
      <c r="F110" s="651"/>
      <c r="G110" s="651"/>
      <c r="H110" s="652"/>
      <c r="I110" s="652"/>
      <c r="J110" s="652"/>
      <c r="K110" s="652"/>
      <c r="L110" s="652"/>
      <c r="M110" s="652"/>
      <c r="N110" s="652"/>
      <c r="O110" s="652"/>
      <c r="P110" s="646"/>
      <c r="Q110" s="646"/>
      <c r="R110" s="646"/>
      <c r="S110" s="646"/>
      <c r="T110" s="646"/>
      <c r="U110" s="646"/>
    </row>
    <row r="111" spans="1:21" ht="14.25" customHeight="1" x14ac:dyDescent="0.2">
      <c r="A111" s="650"/>
      <c r="B111" s="650"/>
      <c r="C111" s="650"/>
      <c r="D111" s="650"/>
      <c r="E111" s="651"/>
      <c r="F111" s="651"/>
      <c r="G111" s="651"/>
      <c r="H111" s="652"/>
      <c r="I111" s="652"/>
      <c r="J111" s="652"/>
      <c r="K111" s="652"/>
      <c r="L111" s="652"/>
      <c r="M111" s="652"/>
      <c r="N111" s="652"/>
      <c r="O111" s="652"/>
      <c r="P111" s="646"/>
      <c r="Q111" s="646"/>
      <c r="R111" s="646"/>
      <c r="S111" s="646"/>
      <c r="T111" s="646"/>
      <c r="U111" s="646"/>
    </row>
    <row r="112" spans="1:21" ht="14.25" customHeight="1" x14ac:dyDescent="0.2">
      <c r="A112" s="650"/>
      <c r="B112" s="650"/>
      <c r="C112" s="650"/>
      <c r="D112" s="650"/>
      <c r="E112" s="651"/>
      <c r="F112" s="651"/>
      <c r="G112" s="651"/>
      <c r="H112" s="652"/>
      <c r="I112" s="652"/>
      <c r="J112" s="652"/>
      <c r="K112" s="652"/>
      <c r="L112" s="652"/>
      <c r="M112" s="652"/>
      <c r="N112" s="652"/>
      <c r="O112" s="652"/>
      <c r="P112" s="646"/>
      <c r="Q112" s="646"/>
      <c r="R112" s="646"/>
      <c r="S112" s="646"/>
      <c r="T112" s="646"/>
      <c r="U112" s="646"/>
    </row>
    <row r="113" spans="1:21" ht="14.25" customHeight="1" x14ac:dyDescent="0.2">
      <c r="A113" s="650"/>
      <c r="B113" s="650"/>
      <c r="C113" s="650"/>
      <c r="D113" s="650"/>
      <c r="E113" s="651"/>
      <c r="F113" s="651"/>
      <c r="G113" s="651"/>
      <c r="H113" s="652"/>
      <c r="I113" s="652"/>
      <c r="J113" s="652"/>
      <c r="K113" s="652"/>
      <c r="L113" s="652"/>
      <c r="M113" s="652"/>
      <c r="N113" s="652"/>
      <c r="O113" s="652"/>
      <c r="P113" s="646"/>
      <c r="Q113" s="646"/>
      <c r="R113" s="646"/>
      <c r="S113" s="646"/>
      <c r="T113" s="646"/>
      <c r="U113" s="646"/>
    </row>
    <row r="114" spans="1:21" ht="14.25" customHeight="1" x14ac:dyDescent="0.2">
      <c r="A114" s="650"/>
      <c r="B114" s="650"/>
      <c r="C114" s="650"/>
      <c r="D114" s="650"/>
      <c r="E114" s="651"/>
      <c r="F114" s="651"/>
      <c r="G114" s="651"/>
      <c r="H114" s="652"/>
      <c r="I114" s="652"/>
      <c r="J114" s="652"/>
      <c r="K114" s="652"/>
      <c r="L114" s="652"/>
      <c r="M114" s="652"/>
      <c r="N114" s="652"/>
      <c r="O114" s="652"/>
      <c r="P114" s="646"/>
      <c r="Q114" s="646"/>
      <c r="R114" s="646"/>
      <c r="S114" s="646"/>
      <c r="T114" s="646"/>
      <c r="U114" s="646"/>
    </row>
    <row r="115" spans="1:21" ht="14.25" customHeight="1" x14ac:dyDescent="0.2">
      <c r="A115" s="650"/>
      <c r="B115" s="650"/>
      <c r="C115" s="650"/>
      <c r="D115" s="650"/>
      <c r="E115" s="651"/>
      <c r="F115" s="651"/>
      <c r="G115" s="651"/>
      <c r="H115" s="652"/>
      <c r="I115" s="652"/>
      <c r="J115" s="652"/>
      <c r="K115" s="652"/>
      <c r="L115" s="652"/>
      <c r="M115" s="652"/>
      <c r="N115" s="652"/>
      <c r="O115" s="652"/>
      <c r="P115" s="646"/>
      <c r="Q115" s="646"/>
      <c r="R115" s="646"/>
      <c r="S115" s="646"/>
      <c r="T115" s="646"/>
      <c r="U115" s="646"/>
    </row>
    <row r="116" spans="1:21" ht="14.25" customHeight="1" x14ac:dyDescent="0.2">
      <c r="A116" s="650"/>
      <c r="B116" s="650"/>
      <c r="C116" s="650"/>
      <c r="D116" s="650"/>
      <c r="E116" s="651"/>
      <c r="F116" s="651"/>
      <c r="G116" s="651"/>
      <c r="H116" s="652"/>
      <c r="I116" s="652"/>
      <c r="J116" s="652"/>
      <c r="K116" s="652"/>
      <c r="L116" s="652"/>
      <c r="M116" s="652"/>
      <c r="N116" s="652"/>
      <c r="O116" s="652"/>
      <c r="P116" s="646"/>
      <c r="Q116" s="646"/>
      <c r="R116" s="646"/>
      <c r="S116" s="646"/>
      <c r="T116" s="646"/>
      <c r="U116" s="646"/>
    </row>
    <row r="117" spans="1:21" ht="14.25" customHeight="1" x14ac:dyDescent="0.2">
      <c r="A117" s="650"/>
      <c r="B117" s="650"/>
      <c r="C117" s="650"/>
      <c r="D117" s="650"/>
      <c r="E117" s="651"/>
      <c r="F117" s="651"/>
      <c r="G117" s="651"/>
      <c r="H117" s="652"/>
      <c r="I117" s="652"/>
      <c r="J117" s="652"/>
      <c r="K117" s="652"/>
      <c r="L117" s="652"/>
      <c r="M117" s="652"/>
      <c r="N117" s="652"/>
      <c r="O117" s="652"/>
      <c r="P117" s="646"/>
      <c r="Q117" s="646"/>
      <c r="R117" s="646"/>
      <c r="S117" s="646"/>
      <c r="T117" s="646"/>
      <c r="U117" s="646"/>
    </row>
    <row r="118" spans="1:21" ht="14.25" customHeight="1" x14ac:dyDescent="0.2">
      <c r="A118" s="650"/>
      <c r="B118" s="650"/>
      <c r="C118" s="650"/>
      <c r="D118" s="650"/>
      <c r="E118" s="651"/>
      <c r="F118" s="651"/>
      <c r="G118" s="651"/>
      <c r="H118" s="652"/>
      <c r="I118" s="652"/>
      <c r="J118" s="652"/>
      <c r="K118" s="652"/>
      <c r="L118" s="652"/>
      <c r="M118" s="652"/>
      <c r="N118" s="652"/>
      <c r="O118" s="652"/>
      <c r="P118" s="646"/>
      <c r="Q118" s="646"/>
      <c r="R118" s="646"/>
      <c r="S118" s="646"/>
      <c r="T118" s="646"/>
      <c r="U118" s="646"/>
    </row>
    <row r="119" spans="1:21" ht="14.25" customHeight="1" x14ac:dyDescent="0.2">
      <c r="A119" s="650"/>
      <c r="B119" s="650"/>
      <c r="C119" s="650"/>
      <c r="D119" s="650"/>
      <c r="E119" s="651"/>
      <c r="F119" s="651"/>
      <c r="G119" s="651"/>
      <c r="H119" s="652"/>
      <c r="I119" s="652"/>
      <c r="J119" s="652"/>
      <c r="K119" s="652"/>
      <c r="L119" s="652"/>
      <c r="M119" s="652"/>
      <c r="N119" s="652"/>
      <c r="O119" s="652"/>
      <c r="P119" s="646"/>
      <c r="Q119" s="646"/>
      <c r="R119" s="646"/>
      <c r="S119" s="646"/>
      <c r="T119" s="646"/>
      <c r="U119" s="646"/>
    </row>
    <row r="120" spans="1:21" ht="29.25" customHeight="1" x14ac:dyDescent="0.2">
      <c r="A120" s="657"/>
      <c r="B120" s="657"/>
      <c r="C120" s="657"/>
      <c r="D120" s="657"/>
      <c r="E120" s="658"/>
      <c r="F120" s="658"/>
      <c r="G120" s="658"/>
      <c r="H120" s="657"/>
      <c r="I120" s="657"/>
      <c r="J120" s="657"/>
      <c r="K120" s="657"/>
      <c r="L120" s="657"/>
      <c r="M120" s="657"/>
      <c r="N120" s="657"/>
      <c r="O120" s="657"/>
      <c r="P120" s="647"/>
      <c r="Q120" s="647"/>
      <c r="R120" s="647"/>
      <c r="S120" s="647"/>
      <c r="T120" s="647"/>
      <c r="U120" s="647"/>
    </row>
    <row r="121" spans="1:21" ht="141" customHeight="1" x14ac:dyDescent="0.2">
      <c r="A121" s="636"/>
      <c r="B121" s="636"/>
      <c r="C121" s="636"/>
      <c r="D121" s="636"/>
      <c r="E121" s="636"/>
      <c r="F121" s="636"/>
      <c r="G121" s="636"/>
      <c r="H121" s="636"/>
      <c r="I121" s="636"/>
      <c r="J121" s="636"/>
      <c r="K121" s="636"/>
      <c r="L121" s="636"/>
      <c r="M121" s="636"/>
      <c r="N121" s="636"/>
      <c r="O121" s="636"/>
      <c r="P121" s="636"/>
      <c r="Q121" s="636"/>
      <c r="R121" s="636"/>
      <c r="S121" s="636"/>
      <c r="T121" s="636"/>
      <c r="U121" s="636"/>
    </row>
    <row r="122" spans="1:21" ht="14.25" customHeight="1" x14ac:dyDescent="0.2">
      <c r="A122" s="654"/>
      <c r="B122" s="654"/>
      <c r="C122" s="654"/>
      <c r="D122" s="654"/>
      <c r="E122" s="654"/>
      <c r="F122" s="654"/>
      <c r="G122" s="654"/>
      <c r="H122" s="654"/>
      <c r="I122" s="654"/>
      <c r="J122" s="654"/>
      <c r="K122" s="654"/>
      <c r="L122" s="654"/>
      <c r="M122" s="654"/>
      <c r="N122" s="654"/>
      <c r="O122" s="654"/>
      <c r="P122" s="654"/>
      <c r="Q122" s="654"/>
      <c r="R122" s="654"/>
      <c r="S122" s="654"/>
      <c r="T122" s="654"/>
      <c r="U122" s="654"/>
    </row>
    <row r="123" spans="1:21" ht="26" customHeight="1" x14ac:dyDescent="0.2">
      <c r="A123" s="654"/>
      <c r="B123" s="654"/>
      <c r="C123" s="654"/>
      <c r="D123" s="654"/>
      <c r="E123" s="654"/>
      <c r="F123" s="654"/>
      <c r="G123" s="654"/>
      <c r="H123" s="654"/>
      <c r="I123" s="654"/>
      <c r="J123" s="654"/>
      <c r="K123" s="654"/>
      <c r="L123" s="654"/>
      <c r="M123" s="654"/>
      <c r="N123" s="654"/>
      <c r="O123" s="654"/>
      <c r="P123" s="654"/>
      <c r="Q123" s="654"/>
      <c r="R123" s="654"/>
      <c r="S123" s="654"/>
      <c r="T123" s="654"/>
      <c r="U123" s="654"/>
    </row>
    <row r="124" spans="1:21" ht="59" customHeight="1" x14ac:dyDescent="0.2">
      <c r="A124" s="654"/>
      <c r="B124" s="654"/>
      <c r="C124" s="654"/>
      <c r="D124" s="654"/>
      <c r="E124" s="654"/>
      <c r="F124" s="654"/>
      <c r="G124" s="654"/>
      <c r="H124" s="654"/>
      <c r="I124" s="654"/>
      <c r="J124" s="654"/>
      <c r="K124" s="654"/>
      <c r="L124" s="654"/>
      <c r="M124" s="654"/>
      <c r="N124" s="654"/>
      <c r="O124" s="654"/>
      <c r="P124" s="654"/>
      <c r="Q124" s="654"/>
      <c r="R124" s="654"/>
      <c r="S124" s="654"/>
      <c r="T124" s="654"/>
      <c r="U124" s="654"/>
    </row>
    <row r="125" spans="1:21" ht="29.5" customHeight="1" x14ac:dyDescent="0.2">
      <c r="A125" s="659"/>
      <c r="B125" s="659"/>
      <c r="C125" s="659"/>
      <c r="D125" s="659"/>
      <c r="E125" s="659"/>
      <c r="F125" s="659"/>
      <c r="G125" s="659"/>
      <c r="H125" s="659"/>
      <c r="I125" s="659"/>
      <c r="J125" s="659"/>
      <c r="K125" s="659"/>
      <c r="L125" s="659"/>
      <c r="M125" s="659"/>
      <c r="N125" s="659"/>
      <c r="O125" s="659"/>
      <c r="P125" s="659"/>
      <c r="Q125" s="659"/>
      <c r="R125" s="659"/>
      <c r="S125" s="659"/>
      <c r="T125" s="659"/>
      <c r="U125" s="659"/>
    </row>
    <row r="126" spans="1:21" ht="42" customHeight="1" x14ac:dyDescent="0.2">
      <c r="A126" s="660"/>
      <c r="B126" s="660"/>
      <c r="C126" s="660"/>
      <c r="D126" s="660"/>
      <c r="E126" s="661"/>
      <c r="F126" s="661"/>
      <c r="G126" s="661"/>
      <c r="H126" s="661"/>
      <c r="I126" s="662"/>
      <c r="J126" s="662"/>
      <c r="K126" s="662"/>
      <c r="L126" s="661"/>
      <c r="M126" s="661"/>
      <c r="N126" s="661"/>
      <c r="O126" s="661"/>
      <c r="P126" s="661"/>
      <c r="Q126" s="636"/>
      <c r="R126" s="636"/>
      <c r="S126" s="636"/>
      <c r="T126" s="636"/>
      <c r="U126" s="636"/>
    </row>
    <row r="127" spans="1:21" ht="17" customHeight="1" x14ac:dyDescent="0.2">
      <c r="A127" s="646"/>
      <c r="B127" s="646"/>
      <c r="C127" s="646"/>
      <c r="D127" s="646"/>
      <c r="E127" s="646"/>
      <c r="F127" s="646"/>
      <c r="G127" s="646"/>
      <c r="H127" s="646"/>
      <c r="I127" s="663"/>
      <c r="J127" s="663"/>
      <c r="K127" s="663"/>
      <c r="L127" s="646"/>
      <c r="M127" s="646"/>
      <c r="N127" s="646"/>
      <c r="O127" s="646"/>
      <c r="P127" s="646"/>
      <c r="Q127" s="646"/>
      <c r="R127" s="646"/>
      <c r="S127" s="646"/>
      <c r="T127" s="646"/>
      <c r="U127" s="646"/>
    </row>
    <row r="128" spans="1:21" ht="14.25" customHeight="1" x14ac:dyDescent="0.2">
      <c r="A128" s="650"/>
      <c r="B128" s="650"/>
      <c r="C128" s="650"/>
      <c r="D128" s="650"/>
      <c r="E128" s="664"/>
      <c r="F128" s="664"/>
      <c r="G128" s="664"/>
      <c r="H128" s="664"/>
      <c r="I128" s="665"/>
      <c r="J128" s="665"/>
      <c r="K128" s="665"/>
      <c r="L128" s="666"/>
      <c r="M128" s="666"/>
      <c r="N128" s="666"/>
      <c r="O128" s="666"/>
      <c r="P128" s="666"/>
      <c r="Q128" s="646"/>
      <c r="R128" s="646"/>
      <c r="S128" s="646"/>
      <c r="T128" s="646"/>
      <c r="U128" s="646"/>
    </row>
    <row r="129" spans="1:21" ht="14.25" customHeight="1" x14ac:dyDescent="0.2">
      <c r="A129" s="650"/>
      <c r="B129" s="650"/>
      <c r="C129" s="650"/>
      <c r="D129" s="650"/>
      <c r="E129" s="664"/>
      <c r="F129" s="664"/>
      <c r="G129" s="664"/>
      <c r="H129" s="664"/>
      <c r="I129" s="665"/>
      <c r="J129" s="665"/>
      <c r="K129" s="665"/>
      <c r="L129" s="666"/>
      <c r="M129" s="666"/>
      <c r="N129" s="666"/>
      <c r="O129" s="666"/>
      <c r="P129" s="666"/>
      <c r="Q129" s="646"/>
      <c r="R129" s="646"/>
      <c r="S129" s="646"/>
      <c r="T129" s="646"/>
      <c r="U129" s="646"/>
    </row>
    <row r="130" spans="1:21" ht="14.25" customHeight="1" x14ac:dyDescent="0.2">
      <c r="A130" s="650"/>
      <c r="B130" s="650"/>
      <c r="C130" s="650"/>
      <c r="D130" s="650"/>
      <c r="E130" s="664"/>
      <c r="F130" s="664"/>
      <c r="G130" s="664"/>
      <c r="H130" s="664"/>
      <c r="I130" s="667"/>
      <c r="J130" s="667"/>
      <c r="K130" s="667"/>
      <c r="L130" s="666"/>
      <c r="M130" s="666"/>
      <c r="N130" s="666"/>
      <c r="O130" s="666"/>
      <c r="P130" s="666"/>
      <c r="Q130" s="646"/>
      <c r="R130" s="646"/>
      <c r="S130" s="646"/>
      <c r="T130" s="646"/>
      <c r="U130" s="646"/>
    </row>
    <row r="131" spans="1:21" ht="14.25" customHeight="1" x14ac:dyDescent="0.2">
      <c r="A131" s="650"/>
      <c r="B131" s="650"/>
      <c r="C131" s="650"/>
      <c r="D131" s="650"/>
      <c r="E131" s="664"/>
      <c r="F131" s="664"/>
      <c r="G131" s="664"/>
      <c r="H131" s="664"/>
      <c r="I131" s="667"/>
      <c r="J131" s="667"/>
      <c r="K131" s="667"/>
      <c r="L131" s="664"/>
      <c r="M131" s="664"/>
      <c r="N131" s="664"/>
      <c r="O131" s="664"/>
      <c r="P131" s="664"/>
      <c r="Q131" s="646"/>
      <c r="R131" s="646"/>
      <c r="S131" s="646"/>
      <c r="T131" s="646"/>
      <c r="U131" s="646"/>
    </row>
    <row r="132" spans="1:21" ht="14.25" customHeight="1" x14ac:dyDescent="0.2">
      <c r="A132" s="650"/>
      <c r="B132" s="650"/>
      <c r="C132" s="650"/>
      <c r="D132" s="650"/>
      <c r="E132" s="664"/>
      <c r="F132" s="664"/>
      <c r="G132" s="664"/>
      <c r="H132" s="664"/>
      <c r="I132" s="667"/>
      <c r="J132" s="667"/>
      <c r="K132" s="667"/>
      <c r="L132" s="664"/>
      <c r="M132" s="664"/>
      <c r="N132" s="664"/>
      <c r="O132" s="664"/>
      <c r="P132" s="664"/>
      <c r="Q132" s="646"/>
      <c r="R132" s="646"/>
      <c r="S132" s="646"/>
      <c r="T132" s="646"/>
      <c r="U132" s="646"/>
    </row>
    <row r="133" spans="1:21" ht="14.25" customHeight="1" x14ac:dyDescent="0.2">
      <c r="A133" s="650"/>
      <c r="B133" s="650"/>
      <c r="C133" s="650"/>
      <c r="D133" s="650"/>
      <c r="E133" s="664"/>
      <c r="F133" s="664"/>
      <c r="G133" s="664"/>
      <c r="H133" s="664"/>
      <c r="I133" s="667"/>
      <c r="J133" s="667"/>
      <c r="K133" s="667"/>
      <c r="L133" s="664"/>
      <c r="M133" s="664"/>
      <c r="N133" s="664"/>
      <c r="O133" s="664"/>
      <c r="P133" s="664"/>
      <c r="Q133" s="646"/>
      <c r="R133" s="646"/>
      <c r="S133" s="646"/>
      <c r="T133" s="646"/>
      <c r="U133" s="646"/>
    </row>
    <row r="134" spans="1:21" ht="14.25" customHeight="1" x14ac:dyDescent="0.2">
      <c r="A134" s="650"/>
      <c r="B134" s="650"/>
      <c r="C134" s="650"/>
      <c r="D134" s="650"/>
      <c r="E134" s="664"/>
      <c r="F134" s="664"/>
      <c r="G134" s="664"/>
      <c r="H134" s="664"/>
      <c r="I134" s="667"/>
      <c r="J134" s="667"/>
      <c r="K134" s="667"/>
      <c r="L134" s="664"/>
      <c r="M134" s="664"/>
      <c r="N134" s="664"/>
      <c r="O134" s="664"/>
      <c r="P134" s="664"/>
      <c r="Q134" s="646"/>
      <c r="R134" s="646"/>
      <c r="S134" s="646"/>
      <c r="T134" s="646"/>
      <c r="U134" s="646"/>
    </row>
    <row r="135" spans="1:21" ht="14.25" customHeight="1" x14ac:dyDescent="0.2">
      <c r="A135" s="650"/>
      <c r="B135" s="650"/>
      <c r="C135" s="650"/>
      <c r="D135" s="650"/>
      <c r="E135" s="664"/>
      <c r="F135" s="664"/>
      <c r="G135" s="664"/>
      <c r="H135" s="664"/>
      <c r="I135" s="667"/>
      <c r="J135" s="667"/>
      <c r="K135" s="667"/>
      <c r="L135" s="664"/>
      <c r="M135" s="664"/>
      <c r="N135" s="664"/>
      <c r="O135" s="664"/>
      <c r="P135" s="664"/>
      <c r="Q135" s="646"/>
      <c r="R135" s="646"/>
      <c r="S135" s="646"/>
      <c r="T135" s="646"/>
      <c r="U135" s="646"/>
    </row>
    <row r="136" spans="1:21" ht="14.25" customHeight="1" x14ac:dyDescent="0.2">
      <c r="A136" s="650"/>
      <c r="B136" s="650"/>
      <c r="C136" s="650"/>
      <c r="D136" s="650"/>
      <c r="E136" s="664"/>
      <c r="F136" s="664"/>
      <c r="G136" s="664"/>
      <c r="H136" s="664"/>
      <c r="I136" s="667"/>
      <c r="J136" s="667"/>
      <c r="K136" s="667"/>
      <c r="L136" s="664"/>
      <c r="M136" s="664"/>
      <c r="N136" s="664"/>
      <c r="O136" s="664"/>
      <c r="P136" s="664"/>
      <c r="Q136" s="646"/>
      <c r="R136" s="646"/>
      <c r="S136" s="646"/>
      <c r="T136" s="646"/>
      <c r="U136" s="646"/>
    </row>
    <row r="137" spans="1:21" ht="14.25" customHeight="1" x14ac:dyDescent="0.2">
      <c r="A137" s="650"/>
      <c r="B137" s="650"/>
      <c r="C137" s="650"/>
      <c r="D137" s="650"/>
      <c r="E137" s="664"/>
      <c r="F137" s="664"/>
      <c r="G137" s="664"/>
      <c r="H137" s="664"/>
      <c r="I137" s="667"/>
      <c r="J137" s="667"/>
      <c r="K137" s="667"/>
      <c r="L137" s="664"/>
      <c r="M137" s="664"/>
      <c r="N137" s="664"/>
      <c r="O137" s="664"/>
      <c r="P137" s="664"/>
      <c r="Q137" s="646"/>
      <c r="R137" s="646"/>
      <c r="S137" s="646"/>
      <c r="T137" s="646"/>
      <c r="U137" s="646"/>
    </row>
    <row r="138" spans="1:21" ht="141" customHeight="1" x14ac:dyDescent="0.2">
      <c r="A138" s="654"/>
      <c r="B138" s="654"/>
      <c r="C138" s="654"/>
      <c r="D138" s="654"/>
      <c r="E138" s="654"/>
      <c r="F138" s="654"/>
      <c r="G138" s="654"/>
      <c r="H138" s="654"/>
      <c r="I138" s="654"/>
      <c r="J138" s="654"/>
      <c r="K138" s="654"/>
      <c r="L138" s="654"/>
      <c r="M138" s="654"/>
      <c r="N138" s="654"/>
      <c r="O138" s="654"/>
      <c r="P138" s="654"/>
      <c r="Q138" s="654"/>
      <c r="R138" s="654"/>
      <c r="S138" s="654"/>
      <c r="T138" s="654"/>
      <c r="U138" s="654"/>
    </row>
    <row r="139" spans="1:21" ht="14.25" customHeight="1" x14ac:dyDescent="0.2">
      <c r="A139" s="654"/>
      <c r="B139" s="654"/>
      <c r="C139" s="654"/>
      <c r="D139" s="654"/>
      <c r="E139" s="654"/>
      <c r="F139" s="654"/>
      <c r="G139" s="654"/>
      <c r="H139" s="654"/>
      <c r="I139" s="654"/>
      <c r="J139" s="654"/>
      <c r="K139" s="654"/>
      <c r="L139" s="654"/>
      <c r="M139" s="654"/>
      <c r="N139" s="654"/>
      <c r="O139" s="654"/>
      <c r="P139" s="654"/>
      <c r="Q139" s="654"/>
      <c r="R139" s="654"/>
      <c r="S139" s="654"/>
      <c r="T139" s="654"/>
      <c r="U139" s="654"/>
    </row>
    <row r="140" spans="1:21" ht="26" customHeight="1" x14ac:dyDescent="0.2">
      <c r="A140" s="654"/>
      <c r="B140" s="654"/>
      <c r="C140" s="654"/>
      <c r="D140" s="654"/>
      <c r="E140" s="654"/>
      <c r="F140" s="654"/>
      <c r="G140" s="654"/>
      <c r="H140" s="654"/>
      <c r="I140" s="654"/>
      <c r="J140" s="654"/>
      <c r="K140" s="654"/>
      <c r="L140" s="654"/>
      <c r="M140" s="654"/>
      <c r="N140" s="654"/>
      <c r="O140" s="654"/>
      <c r="P140" s="654"/>
      <c r="Q140" s="654"/>
      <c r="R140" s="654"/>
      <c r="S140" s="654"/>
      <c r="T140" s="654"/>
      <c r="U140" s="654"/>
    </row>
    <row r="141" spans="1:21" ht="36.5" customHeight="1" x14ac:dyDescent="0.2">
      <c r="A141" s="654"/>
      <c r="B141" s="654"/>
      <c r="C141" s="654"/>
      <c r="D141" s="654"/>
      <c r="E141" s="654"/>
      <c r="F141" s="654"/>
      <c r="G141" s="654"/>
      <c r="H141" s="654"/>
      <c r="I141" s="654"/>
      <c r="J141" s="654"/>
      <c r="K141" s="654"/>
      <c r="L141" s="654"/>
      <c r="M141" s="654"/>
      <c r="N141" s="654"/>
      <c r="O141" s="654"/>
      <c r="P141" s="654"/>
      <c r="Q141" s="654"/>
      <c r="R141" s="654"/>
      <c r="S141" s="654"/>
      <c r="T141" s="654"/>
      <c r="U141" s="654"/>
    </row>
    <row r="142" spans="1:21" ht="15" customHeight="1" x14ac:dyDescent="0.2">
      <c r="A142" s="646"/>
      <c r="B142" s="646"/>
      <c r="C142" s="646"/>
      <c r="D142" s="646"/>
      <c r="E142" s="646"/>
      <c r="F142" s="646"/>
      <c r="G142" s="666"/>
      <c r="H142" s="666"/>
      <c r="I142" s="465"/>
      <c r="J142" s="465"/>
      <c r="K142" s="441"/>
      <c r="L142" s="463"/>
      <c r="M142" s="463"/>
      <c r="N142" s="668"/>
      <c r="O142" s="668"/>
      <c r="P142" s="668"/>
      <c r="Q142" s="668"/>
      <c r="R142" s="463"/>
      <c r="S142" s="442"/>
      <c r="T142" s="647"/>
      <c r="U142" s="461"/>
    </row>
    <row r="143" spans="1:21" ht="18" customHeight="1" x14ac:dyDescent="0.2">
      <c r="A143" s="654"/>
      <c r="B143" s="654"/>
      <c r="C143" s="654"/>
      <c r="D143" s="654"/>
      <c r="E143" s="654"/>
      <c r="F143" s="654"/>
      <c r="G143" s="646"/>
      <c r="H143" s="646"/>
      <c r="I143" s="461"/>
      <c r="J143" s="663"/>
      <c r="K143" s="663"/>
      <c r="L143" s="457"/>
      <c r="M143" s="669"/>
      <c r="N143" s="669"/>
      <c r="O143" s="669"/>
      <c r="P143" s="669"/>
      <c r="Q143" s="669"/>
      <c r="R143" s="461"/>
      <c r="S143" s="461"/>
      <c r="T143" s="647"/>
      <c r="U143" s="461"/>
    </row>
    <row r="144" spans="1:21" ht="15" customHeight="1" x14ac:dyDescent="0.2">
      <c r="A144" s="443"/>
      <c r="B144" s="668"/>
      <c r="C144" s="668"/>
      <c r="D144" s="668"/>
      <c r="E144" s="668"/>
      <c r="F144" s="668"/>
      <c r="G144" s="670"/>
      <c r="H144" s="670"/>
      <c r="I144" s="458"/>
      <c r="J144" s="458"/>
      <c r="K144" s="444"/>
      <c r="L144" s="459"/>
      <c r="M144" s="464"/>
      <c r="N144" s="671"/>
      <c r="O144" s="671"/>
      <c r="P144" s="672"/>
      <c r="Q144" s="672"/>
      <c r="R144" s="459"/>
      <c r="S144" s="671"/>
      <c r="T144" s="671"/>
      <c r="U144" s="461"/>
    </row>
    <row r="145" spans="1:21" ht="14.25" customHeight="1" x14ac:dyDescent="0.2">
      <c r="A145" s="443"/>
      <c r="B145" s="646"/>
      <c r="C145" s="646"/>
      <c r="D145" s="646"/>
      <c r="E145" s="646"/>
      <c r="F145" s="646"/>
      <c r="G145" s="670"/>
      <c r="H145" s="670"/>
      <c r="I145" s="458"/>
      <c r="J145" s="458"/>
      <c r="K145" s="444"/>
      <c r="L145" s="459"/>
      <c r="M145" s="459"/>
      <c r="N145" s="672"/>
      <c r="O145" s="672"/>
      <c r="P145" s="672"/>
      <c r="Q145" s="672"/>
      <c r="R145" s="459"/>
      <c r="S145" s="672"/>
      <c r="T145" s="672"/>
      <c r="U145" s="461"/>
    </row>
    <row r="146" spans="1:21" ht="14.25" customHeight="1" x14ac:dyDescent="0.2">
      <c r="A146" s="443"/>
      <c r="B146" s="646"/>
      <c r="C146" s="646"/>
      <c r="D146" s="646"/>
      <c r="E146" s="646"/>
      <c r="F146" s="646"/>
      <c r="G146" s="670"/>
      <c r="H146" s="670"/>
      <c r="I146" s="458"/>
      <c r="J146" s="458"/>
      <c r="K146" s="444"/>
      <c r="L146" s="462"/>
      <c r="M146" s="462"/>
      <c r="N146" s="673"/>
      <c r="O146" s="673"/>
      <c r="P146" s="673"/>
      <c r="Q146" s="673"/>
      <c r="R146" s="462"/>
      <c r="S146" s="673"/>
      <c r="T146" s="673"/>
      <c r="U146" s="461"/>
    </row>
    <row r="147" spans="1:21" ht="14.25" customHeight="1" x14ac:dyDescent="0.2">
      <c r="A147" s="443"/>
      <c r="B147" s="646"/>
      <c r="C147" s="646"/>
      <c r="D147" s="646"/>
      <c r="E147" s="646"/>
      <c r="F147" s="646"/>
      <c r="G147" s="670"/>
      <c r="H147" s="670"/>
      <c r="I147" s="458"/>
      <c r="J147" s="458"/>
      <c r="K147" s="444"/>
      <c r="L147" s="462"/>
      <c r="M147" s="462"/>
      <c r="N147" s="673"/>
      <c r="O147" s="673"/>
      <c r="P147" s="673"/>
      <c r="Q147" s="673"/>
      <c r="R147" s="462"/>
      <c r="S147" s="673"/>
      <c r="T147" s="673"/>
      <c r="U147" s="461"/>
    </row>
    <row r="148" spans="1:21" ht="14.25" customHeight="1" x14ac:dyDescent="0.2">
      <c r="A148" s="443"/>
      <c r="B148" s="646"/>
      <c r="C148" s="646"/>
      <c r="D148" s="646"/>
      <c r="E148" s="646"/>
      <c r="F148" s="646"/>
      <c r="G148" s="670"/>
      <c r="H148" s="670"/>
      <c r="I148" s="458"/>
      <c r="J148" s="458"/>
      <c r="K148" s="444"/>
      <c r="L148" s="462"/>
      <c r="M148" s="462"/>
      <c r="N148" s="673"/>
      <c r="O148" s="673"/>
      <c r="P148" s="673"/>
      <c r="Q148" s="673"/>
      <c r="R148" s="462"/>
      <c r="S148" s="673"/>
      <c r="T148" s="673"/>
      <c r="U148" s="461"/>
    </row>
    <row r="149" spans="1:21" ht="14.25" customHeight="1" x14ac:dyDescent="0.2">
      <c r="A149" s="443"/>
      <c r="B149" s="646"/>
      <c r="C149" s="646"/>
      <c r="D149" s="646"/>
      <c r="E149" s="646"/>
      <c r="F149" s="646"/>
      <c r="G149" s="670"/>
      <c r="H149" s="670"/>
      <c r="I149" s="458"/>
      <c r="J149" s="458"/>
      <c r="K149" s="444"/>
      <c r="L149" s="459"/>
      <c r="M149" s="459"/>
      <c r="N149" s="672"/>
      <c r="O149" s="672"/>
      <c r="P149" s="673"/>
      <c r="Q149" s="673"/>
      <c r="R149" s="462"/>
      <c r="S149" s="673"/>
      <c r="T149" s="673"/>
      <c r="U149" s="461"/>
    </row>
    <row r="150" spans="1:21" ht="14.5" customHeight="1" x14ac:dyDescent="0.2">
      <c r="A150" s="669"/>
      <c r="B150" s="669"/>
      <c r="C150" s="669"/>
      <c r="D150" s="654"/>
      <c r="E150" s="654"/>
      <c r="F150" s="654"/>
      <c r="G150" s="670"/>
      <c r="H150" s="670"/>
      <c r="I150" s="458"/>
      <c r="J150" s="458"/>
      <c r="K150" s="444"/>
      <c r="L150" s="459"/>
      <c r="M150" s="459"/>
      <c r="N150" s="672"/>
      <c r="O150" s="672"/>
      <c r="P150" s="672"/>
      <c r="Q150" s="672"/>
      <c r="R150" s="459"/>
      <c r="S150" s="445"/>
      <c r="T150" s="461"/>
      <c r="U150" s="461"/>
    </row>
    <row r="151" spans="1:21" ht="47.5" customHeight="1" x14ac:dyDescent="0.2">
      <c r="A151" s="636"/>
      <c r="B151" s="636"/>
      <c r="C151" s="636"/>
      <c r="D151" s="636"/>
      <c r="E151" s="636"/>
      <c r="F151" s="636"/>
      <c r="G151" s="636"/>
      <c r="H151" s="636"/>
      <c r="I151" s="636"/>
      <c r="J151" s="636"/>
      <c r="K151" s="636"/>
      <c r="L151" s="636"/>
      <c r="M151" s="636"/>
      <c r="N151" s="636"/>
      <c r="O151" s="636"/>
      <c r="P151" s="636"/>
      <c r="Q151" s="636"/>
      <c r="R151" s="636"/>
      <c r="S151" s="636"/>
      <c r="T151" s="636"/>
      <c r="U151" s="636"/>
    </row>
  </sheetData>
  <mergeCells count="438">
    <mergeCell ref="A150:C150"/>
    <mergeCell ref="D150:F150"/>
    <mergeCell ref="G150:H150"/>
    <mergeCell ref="N150:O150"/>
    <mergeCell ref="P150:Q150"/>
    <mergeCell ref="A151:U151"/>
    <mergeCell ref="B148:F148"/>
    <mergeCell ref="G148:H148"/>
    <mergeCell ref="N148:O148"/>
    <mergeCell ref="P148:Q148"/>
    <mergeCell ref="S148:T148"/>
    <mergeCell ref="B149:F149"/>
    <mergeCell ref="G149:H149"/>
    <mergeCell ref="N149:O149"/>
    <mergeCell ref="P149:Q149"/>
    <mergeCell ref="S149:T149"/>
    <mergeCell ref="B146:F146"/>
    <mergeCell ref="G146:H146"/>
    <mergeCell ref="N146:O146"/>
    <mergeCell ref="P146:Q146"/>
    <mergeCell ref="S146:T146"/>
    <mergeCell ref="B147:F147"/>
    <mergeCell ref="G147:H147"/>
    <mergeCell ref="N147:O147"/>
    <mergeCell ref="P147:Q147"/>
    <mergeCell ref="S147:T147"/>
    <mergeCell ref="B144:F144"/>
    <mergeCell ref="G144:H144"/>
    <mergeCell ref="N144:O144"/>
    <mergeCell ref="P144:Q144"/>
    <mergeCell ref="S144:T144"/>
    <mergeCell ref="B145:F145"/>
    <mergeCell ref="G145:H145"/>
    <mergeCell ref="N145:O145"/>
    <mergeCell ref="P145:Q145"/>
    <mergeCell ref="S145:T145"/>
    <mergeCell ref="A142:F142"/>
    <mergeCell ref="G142:H142"/>
    <mergeCell ref="N142:O142"/>
    <mergeCell ref="P142:Q142"/>
    <mergeCell ref="T142:T143"/>
    <mergeCell ref="A143:F143"/>
    <mergeCell ref="G143:H143"/>
    <mergeCell ref="J143:K143"/>
    <mergeCell ref="M143:Q143"/>
    <mergeCell ref="A139:U139"/>
    <mergeCell ref="A140:U140"/>
    <mergeCell ref="A141:U141"/>
    <mergeCell ref="A135:D135"/>
    <mergeCell ref="E135:H135"/>
    <mergeCell ref="I135:K135"/>
    <mergeCell ref="L135:P135"/>
    <mergeCell ref="Q135:U135"/>
    <mergeCell ref="A136:D136"/>
    <mergeCell ref="E136:H136"/>
    <mergeCell ref="A137:D137"/>
    <mergeCell ref="E137:H137"/>
    <mergeCell ref="I137:K137"/>
    <mergeCell ref="L137:P137"/>
    <mergeCell ref="Q137:U137"/>
    <mergeCell ref="A138:U138"/>
    <mergeCell ref="I136:K136"/>
    <mergeCell ref="L136:P136"/>
    <mergeCell ref="Q136:U136"/>
    <mergeCell ref="A133:D133"/>
    <mergeCell ref="E133:H133"/>
    <mergeCell ref="I133:K133"/>
    <mergeCell ref="L133:P133"/>
    <mergeCell ref="Q133:U133"/>
    <mergeCell ref="A134:D134"/>
    <mergeCell ref="E134:H134"/>
    <mergeCell ref="I134:K134"/>
    <mergeCell ref="L134:P134"/>
    <mergeCell ref="Q134:U134"/>
    <mergeCell ref="A131:D131"/>
    <mergeCell ref="E131:H131"/>
    <mergeCell ref="I131:K131"/>
    <mergeCell ref="L131:P131"/>
    <mergeCell ref="Q131:U131"/>
    <mergeCell ref="A132:D132"/>
    <mergeCell ref="E132:H132"/>
    <mergeCell ref="I132:K132"/>
    <mergeCell ref="L132:P132"/>
    <mergeCell ref="Q132:U132"/>
    <mergeCell ref="A129:D129"/>
    <mergeCell ref="E129:H129"/>
    <mergeCell ref="I129:K129"/>
    <mergeCell ref="L129:P129"/>
    <mergeCell ref="Q129:U129"/>
    <mergeCell ref="A130:D130"/>
    <mergeCell ref="E130:H130"/>
    <mergeCell ref="I130:K130"/>
    <mergeCell ref="L130:P130"/>
    <mergeCell ref="Q130:U130"/>
    <mergeCell ref="A127:D127"/>
    <mergeCell ref="E127:H127"/>
    <mergeCell ref="I127:K127"/>
    <mergeCell ref="L127:P127"/>
    <mergeCell ref="Q127:U127"/>
    <mergeCell ref="A128:D128"/>
    <mergeCell ref="E128:H128"/>
    <mergeCell ref="I128:K128"/>
    <mergeCell ref="L128:P128"/>
    <mergeCell ref="Q128:U128"/>
    <mergeCell ref="A121:U121"/>
    <mergeCell ref="A122:U122"/>
    <mergeCell ref="A123:U123"/>
    <mergeCell ref="A124:U124"/>
    <mergeCell ref="A125:U125"/>
    <mergeCell ref="A126:D126"/>
    <mergeCell ref="E126:H126"/>
    <mergeCell ref="A115:D115"/>
    <mergeCell ref="E115:G115"/>
    <mergeCell ref="H115:O115"/>
    <mergeCell ref="P115:U115"/>
    <mergeCell ref="A116:D116"/>
    <mergeCell ref="I126:K126"/>
    <mergeCell ref="L126:P126"/>
    <mergeCell ref="Q126:U126"/>
    <mergeCell ref="A118:D118"/>
    <mergeCell ref="E118:G118"/>
    <mergeCell ref="H118:O118"/>
    <mergeCell ref="P118:U118"/>
    <mergeCell ref="A119:D119"/>
    <mergeCell ref="E119:G119"/>
    <mergeCell ref="H119:O119"/>
    <mergeCell ref="E116:G116"/>
    <mergeCell ref="H116:O116"/>
    <mergeCell ref="P116:U116"/>
    <mergeCell ref="A117:D117"/>
    <mergeCell ref="E117:G117"/>
    <mergeCell ref="H117:O117"/>
    <mergeCell ref="P117:U117"/>
    <mergeCell ref="P119:U119"/>
    <mergeCell ref="A120:D120"/>
    <mergeCell ref="E120:G120"/>
    <mergeCell ref="H120:O120"/>
    <mergeCell ref="P120:U120"/>
    <mergeCell ref="A110:D110"/>
    <mergeCell ref="E110:G110"/>
    <mergeCell ref="A112:D112"/>
    <mergeCell ref="E112:G112"/>
    <mergeCell ref="H112:O112"/>
    <mergeCell ref="P112:U112"/>
    <mergeCell ref="H110:O110"/>
    <mergeCell ref="P110:U110"/>
    <mergeCell ref="A111:D111"/>
    <mergeCell ref="E111:G111"/>
    <mergeCell ref="H111:O111"/>
    <mergeCell ref="P111:U111"/>
    <mergeCell ref="L103:N103"/>
    <mergeCell ref="O103:T103"/>
    <mergeCell ref="A105:E105"/>
    <mergeCell ref="F105:I105"/>
    <mergeCell ref="J105:K105"/>
    <mergeCell ref="L105:N105"/>
    <mergeCell ref="O105:T105"/>
    <mergeCell ref="A114:D114"/>
    <mergeCell ref="E114:G114"/>
    <mergeCell ref="H114:O114"/>
    <mergeCell ref="P114:U114"/>
    <mergeCell ref="A113:D113"/>
    <mergeCell ref="E113:G113"/>
    <mergeCell ref="H113:O113"/>
    <mergeCell ref="P113:U113"/>
    <mergeCell ref="A107:U107"/>
    <mergeCell ref="A108:D108"/>
    <mergeCell ref="E108:G108"/>
    <mergeCell ref="H108:O108"/>
    <mergeCell ref="P108:U108"/>
    <mergeCell ref="A109:D109"/>
    <mergeCell ref="E109:G109"/>
    <mergeCell ref="H109:O109"/>
    <mergeCell ref="P109:U109"/>
    <mergeCell ref="A100:E100"/>
    <mergeCell ref="F100:I100"/>
    <mergeCell ref="J100:K100"/>
    <mergeCell ref="L100:N100"/>
    <mergeCell ref="O100:T100"/>
    <mergeCell ref="A106:U106"/>
    <mergeCell ref="A104:E104"/>
    <mergeCell ref="F104:I104"/>
    <mergeCell ref="J104:K104"/>
    <mergeCell ref="L104:N104"/>
    <mergeCell ref="O104:T104"/>
    <mergeCell ref="A101:E101"/>
    <mergeCell ref="F101:I101"/>
    <mergeCell ref="J101:K101"/>
    <mergeCell ref="L101:N101"/>
    <mergeCell ref="O101:T101"/>
    <mergeCell ref="A102:E102"/>
    <mergeCell ref="F102:I102"/>
    <mergeCell ref="J102:K102"/>
    <mergeCell ref="L102:N102"/>
    <mergeCell ref="O102:T102"/>
    <mergeCell ref="A103:E103"/>
    <mergeCell ref="F103:I103"/>
    <mergeCell ref="J103:K103"/>
    <mergeCell ref="A98:E98"/>
    <mergeCell ref="F98:I98"/>
    <mergeCell ref="J98:K98"/>
    <mergeCell ref="L98:N98"/>
    <mergeCell ref="O98:T98"/>
    <mergeCell ref="A99:E99"/>
    <mergeCell ref="F99:I99"/>
    <mergeCell ref="J99:K99"/>
    <mergeCell ref="L99:N99"/>
    <mergeCell ref="O99:T99"/>
    <mergeCell ref="A96:E96"/>
    <mergeCell ref="F96:I96"/>
    <mergeCell ref="J96:K96"/>
    <mergeCell ref="L96:N96"/>
    <mergeCell ref="O96:T96"/>
    <mergeCell ref="A97:E97"/>
    <mergeCell ref="F97:I97"/>
    <mergeCell ref="J97:K97"/>
    <mergeCell ref="L97:N97"/>
    <mergeCell ref="O97:T97"/>
    <mergeCell ref="A94:E94"/>
    <mergeCell ref="F94:I94"/>
    <mergeCell ref="J94:K94"/>
    <mergeCell ref="L94:N94"/>
    <mergeCell ref="O94:T94"/>
    <mergeCell ref="A95:E95"/>
    <mergeCell ref="F95:I95"/>
    <mergeCell ref="J95:K95"/>
    <mergeCell ref="L95:N95"/>
    <mergeCell ref="O95:T95"/>
    <mergeCell ref="A92:E92"/>
    <mergeCell ref="F92:I92"/>
    <mergeCell ref="J92:K92"/>
    <mergeCell ref="L92:N92"/>
    <mergeCell ref="O92:T92"/>
    <mergeCell ref="A93:E93"/>
    <mergeCell ref="F93:I93"/>
    <mergeCell ref="J93:K93"/>
    <mergeCell ref="L93:N93"/>
    <mergeCell ref="O93:T93"/>
    <mergeCell ref="A90:E90"/>
    <mergeCell ref="F90:I90"/>
    <mergeCell ref="J90:K90"/>
    <mergeCell ref="L90:N90"/>
    <mergeCell ref="O90:T90"/>
    <mergeCell ref="A91:E91"/>
    <mergeCell ref="F91:I91"/>
    <mergeCell ref="J91:K91"/>
    <mergeCell ref="L91:N91"/>
    <mergeCell ref="O91:T91"/>
    <mergeCell ref="A88:E88"/>
    <mergeCell ref="F88:I88"/>
    <mergeCell ref="J88:K88"/>
    <mergeCell ref="L88:N88"/>
    <mergeCell ref="O88:T88"/>
    <mergeCell ref="A89:E89"/>
    <mergeCell ref="F89:I89"/>
    <mergeCell ref="J89:K89"/>
    <mergeCell ref="L89:N89"/>
    <mergeCell ref="O89:T89"/>
    <mergeCell ref="A86:E86"/>
    <mergeCell ref="F86:I86"/>
    <mergeCell ref="J86:K86"/>
    <mergeCell ref="L86:N86"/>
    <mergeCell ref="O86:T86"/>
    <mergeCell ref="A87:E87"/>
    <mergeCell ref="F87:I87"/>
    <mergeCell ref="J87:K87"/>
    <mergeCell ref="L87:N87"/>
    <mergeCell ref="O87:T87"/>
    <mergeCell ref="A84:E84"/>
    <mergeCell ref="F84:I84"/>
    <mergeCell ref="J84:K84"/>
    <mergeCell ref="L84:N84"/>
    <mergeCell ref="O84:T84"/>
    <mergeCell ref="A85:E85"/>
    <mergeCell ref="F85:I85"/>
    <mergeCell ref="J85:K85"/>
    <mergeCell ref="L85:N85"/>
    <mergeCell ref="O85:T85"/>
    <mergeCell ref="A82:E82"/>
    <mergeCell ref="F82:I82"/>
    <mergeCell ref="J82:K82"/>
    <mergeCell ref="L82:N82"/>
    <mergeCell ref="O82:T82"/>
    <mergeCell ref="A83:E83"/>
    <mergeCell ref="F83:I83"/>
    <mergeCell ref="J83:K83"/>
    <mergeCell ref="L83:N83"/>
    <mergeCell ref="O83:T83"/>
    <mergeCell ref="A80:E80"/>
    <mergeCell ref="F80:I80"/>
    <mergeCell ref="J80:K80"/>
    <mergeCell ref="L80:N80"/>
    <mergeCell ref="O80:T80"/>
    <mergeCell ref="A81:E81"/>
    <mergeCell ref="F81:I81"/>
    <mergeCell ref="J81:K81"/>
    <mergeCell ref="L81:N81"/>
    <mergeCell ref="O81:T81"/>
    <mergeCell ref="A78:E78"/>
    <mergeCell ref="F78:I78"/>
    <mergeCell ref="J78:K78"/>
    <mergeCell ref="L78:N78"/>
    <mergeCell ref="O78:T78"/>
    <mergeCell ref="A79:E79"/>
    <mergeCell ref="F79:I79"/>
    <mergeCell ref="J79:K79"/>
    <mergeCell ref="L79:N79"/>
    <mergeCell ref="O79:T79"/>
    <mergeCell ref="A76:E76"/>
    <mergeCell ref="F76:I76"/>
    <mergeCell ref="J76:K76"/>
    <mergeCell ref="L76:N76"/>
    <mergeCell ref="O76:T76"/>
    <mergeCell ref="A77:E77"/>
    <mergeCell ref="F77:I77"/>
    <mergeCell ref="J77:K77"/>
    <mergeCell ref="L77:N77"/>
    <mergeCell ref="O77:T77"/>
    <mergeCell ref="A74:E74"/>
    <mergeCell ref="F74:I74"/>
    <mergeCell ref="J74:K74"/>
    <mergeCell ref="L74:N74"/>
    <mergeCell ref="O74:T74"/>
    <mergeCell ref="A75:E75"/>
    <mergeCell ref="F75:I75"/>
    <mergeCell ref="J75:K75"/>
    <mergeCell ref="L75:N75"/>
    <mergeCell ref="O75:T75"/>
    <mergeCell ref="A72:E72"/>
    <mergeCell ref="F72:I72"/>
    <mergeCell ref="J72:K72"/>
    <mergeCell ref="L72:N72"/>
    <mergeCell ref="O72:T72"/>
    <mergeCell ref="A73:E73"/>
    <mergeCell ref="F73:I73"/>
    <mergeCell ref="J73:K73"/>
    <mergeCell ref="L73:N73"/>
    <mergeCell ref="O73:T73"/>
    <mergeCell ref="A70:E70"/>
    <mergeCell ref="F70:I70"/>
    <mergeCell ref="J70:K70"/>
    <mergeCell ref="L70:N70"/>
    <mergeCell ref="O70:T70"/>
    <mergeCell ref="A71:E71"/>
    <mergeCell ref="F71:I71"/>
    <mergeCell ref="J71:K71"/>
    <mergeCell ref="L71:N71"/>
    <mergeCell ref="O71:T71"/>
    <mergeCell ref="A68:E68"/>
    <mergeCell ref="F68:I68"/>
    <mergeCell ref="J68:K68"/>
    <mergeCell ref="L68:N68"/>
    <mergeCell ref="O68:T68"/>
    <mergeCell ref="A69:E69"/>
    <mergeCell ref="F69:I69"/>
    <mergeCell ref="J69:K69"/>
    <mergeCell ref="L69:N69"/>
    <mergeCell ref="O69:T69"/>
    <mergeCell ref="A66:E66"/>
    <mergeCell ref="F66:I66"/>
    <mergeCell ref="J66:K66"/>
    <mergeCell ref="L66:N66"/>
    <mergeCell ref="O66:T66"/>
    <mergeCell ref="A67:E67"/>
    <mergeCell ref="F67:I67"/>
    <mergeCell ref="J67:K67"/>
    <mergeCell ref="L67:N67"/>
    <mergeCell ref="O67:T67"/>
    <mergeCell ref="A64:E64"/>
    <mergeCell ref="F64:I64"/>
    <mergeCell ref="J64:K64"/>
    <mergeCell ref="L64:N64"/>
    <mergeCell ref="O64:T64"/>
    <mergeCell ref="A65:E65"/>
    <mergeCell ref="F65:I65"/>
    <mergeCell ref="J65:K65"/>
    <mergeCell ref="L65:N65"/>
    <mergeCell ref="O65:T65"/>
    <mergeCell ref="A62:E62"/>
    <mergeCell ref="F62:I62"/>
    <mergeCell ref="J62:K62"/>
    <mergeCell ref="L62:N62"/>
    <mergeCell ref="O62:T62"/>
    <mergeCell ref="A63:E63"/>
    <mergeCell ref="F63:I63"/>
    <mergeCell ref="J63:K63"/>
    <mergeCell ref="L63:N63"/>
    <mergeCell ref="O63:T63"/>
    <mergeCell ref="A60:E60"/>
    <mergeCell ref="F60:I60"/>
    <mergeCell ref="J60:K60"/>
    <mergeCell ref="L60:N60"/>
    <mergeCell ref="O60:T60"/>
    <mergeCell ref="A61:E61"/>
    <mergeCell ref="F61:I61"/>
    <mergeCell ref="J61:K61"/>
    <mergeCell ref="L61:N61"/>
    <mergeCell ref="O61:T61"/>
    <mergeCell ref="A58:E58"/>
    <mergeCell ref="F58:I58"/>
    <mergeCell ref="J58:K58"/>
    <mergeCell ref="L58:N58"/>
    <mergeCell ref="O58:T58"/>
    <mergeCell ref="A59:E59"/>
    <mergeCell ref="F59:I59"/>
    <mergeCell ref="J59:K59"/>
    <mergeCell ref="L59:N59"/>
    <mergeCell ref="O59:T59"/>
    <mergeCell ref="A56:E56"/>
    <mergeCell ref="F56:I56"/>
    <mergeCell ref="J56:K56"/>
    <mergeCell ref="L56:N56"/>
    <mergeCell ref="O56:T56"/>
    <mergeCell ref="A57:E57"/>
    <mergeCell ref="F57:I57"/>
    <mergeCell ref="J57:K57"/>
    <mergeCell ref="L57:N57"/>
    <mergeCell ref="O57:T57"/>
    <mergeCell ref="A49:U49"/>
    <mergeCell ref="A50:U50"/>
    <mergeCell ref="J53:K53"/>
    <mergeCell ref="L53:N53"/>
    <mergeCell ref="O53:T53"/>
    <mergeCell ref="A55:E55"/>
    <mergeCell ref="F55:I55"/>
    <mergeCell ref="J55:K55"/>
    <mergeCell ref="L55:N55"/>
    <mergeCell ref="O55:T55"/>
    <mergeCell ref="A54:E54"/>
    <mergeCell ref="F54:I54"/>
    <mergeCell ref="J54:K54"/>
    <mergeCell ref="L54:N54"/>
    <mergeCell ref="O54:T54"/>
    <mergeCell ref="A51:U51"/>
    <mergeCell ref="A52:E52"/>
    <mergeCell ref="F52:U52"/>
    <mergeCell ref="A53:E53"/>
    <mergeCell ref="F53:I5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dd53bb7-46a8-4753-b7b7-e3abe82ed25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BD4A09A7645447AE6CB97134961900" ma:contentTypeVersion="13" ma:contentTypeDescription="Create a new document." ma:contentTypeScope="" ma:versionID="96a6678e3e86d56bf9792da1bd6674d4">
  <xsd:schema xmlns:xsd="http://www.w3.org/2001/XMLSchema" xmlns:xs="http://www.w3.org/2001/XMLSchema" xmlns:p="http://schemas.microsoft.com/office/2006/metadata/properties" xmlns:ns2="9dd53bb7-46a8-4753-b7b7-e3abe82ed251" xmlns:ns3="ef823fb8-3268-4cc6-af37-15e1a06524f8" targetNamespace="http://schemas.microsoft.com/office/2006/metadata/properties" ma:root="true" ma:fieldsID="ec33d413d05aedfa22c9659ce6c54e55" ns2:_="" ns3:_="">
    <xsd:import namespace="9dd53bb7-46a8-4753-b7b7-e3abe82ed251"/>
    <xsd:import namespace="ef823fb8-3268-4cc6-af37-15e1a06524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d53bb7-46a8-4753-b7b7-e3abe82ed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823fb8-3268-4cc6-af37-15e1a06524f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0AA69D-6F17-4D06-89F5-CE8EFDE4609D}">
  <ds:schemaRefs>
    <ds:schemaRef ds:uri="http://purl.org/dc/elements/1.1/"/>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ef823fb8-3268-4cc6-af37-15e1a06524f8"/>
    <ds:schemaRef ds:uri="9dd53bb7-46a8-4753-b7b7-e3abe82ed251"/>
    <ds:schemaRef ds:uri="http://schemas.microsoft.com/office/2006/metadata/properties"/>
  </ds:schemaRefs>
</ds:datastoreItem>
</file>

<file path=customXml/itemProps2.xml><?xml version="1.0" encoding="utf-8"?>
<ds:datastoreItem xmlns:ds="http://schemas.openxmlformats.org/officeDocument/2006/customXml" ds:itemID="{436CFB42-4CE5-47F0-89CB-1BB2E4A94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d53bb7-46a8-4753-b7b7-e3abe82ed251"/>
    <ds:schemaRef ds:uri="ef823fb8-3268-4cc6-af37-15e1a0652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1B3477-1979-409E-ADD4-235CA6BA3CD1}">
  <ds:schemaRefs>
    <ds:schemaRef ds:uri="http://schemas.microsoft.com/sharepoint/v3/contenttype/forms"/>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Number Drug OD Deaths</vt:lpstr>
      <vt:lpstr>Rate Drug OD Deaths</vt:lpstr>
      <vt:lpstr>Number Drug OD, 15-24 Years</vt:lpstr>
      <vt:lpstr>Rate Drug OD, 15-24 Years</vt:lpstr>
      <vt:lpstr>Rate OD by Demographic</vt:lpstr>
      <vt:lpstr>Historical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Cotto, Jessica (NIH/NIDA) [E]</dc:creator>
  <cp:keywords/>
  <dc:description/>
  <cp:lastModifiedBy>Rea, Ann (NIH/NIDA) [C]</cp:lastModifiedBy>
  <cp:revision/>
  <dcterms:created xsi:type="dcterms:W3CDTF">2014-07-24T15:19:03Z</dcterms:created>
  <dcterms:modified xsi:type="dcterms:W3CDTF">2025-06-11T19:02:30Z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0x010100BABD4A09A7645447AE6CB97134961900</vt:lpwstr>
  </property>
  <property fmtid="{D5CDD505-2E9C-101B-9397-08002B2CF9AE}" pid="3" name="MediaServiceImageTags">
    <vt:lpwstr/>
  </property>
</Properties>
</file>